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PC2022_028\Desktop\"/>
    </mc:Choice>
  </mc:AlternateContent>
  <xr:revisionPtr revIDLastSave="0" documentId="13_ncr:1_{4C5CE16A-2707-45DB-AADA-3E8EFE6CB47C}" xr6:coauthVersionLast="47" xr6:coauthVersionMax="47" xr10:uidLastSave="{00000000-0000-0000-0000-000000000000}"/>
  <workbookProtection workbookAlgorithmName="SHA-512" workbookHashValue="7XP20zkxwrruR7qMbT4A1KTYeRp/v3nP6+iRawzutX+voVT8RprQoMYOT0rwH6YB5S94+F6h5fi5lpbw83qIQg==" workbookSaltValue="sg0aOwufQLeKwnr9W9fEbA==" workbookSpinCount="100000" lockStructure="1"/>
  <bookViews>
    <workbookView xWindow="-120" yWindow="-120" windowWidth="21840" windowHeight="131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O6" i="5"/>
  <c r="I10" i="4" s="1"/>
  <c r="N6" i="5"/>
  <c r="B10" i="4" s="1"/>
  <c r="M6" i="5"/>
  <c r="L6" i="5"/>
  <c r="W8" i="4" s="1"/>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BB10" i="4"/>
  <c r="AL10" i="4"/>
  <c r="W10" i="4"/>
  <c r="P10" i="4"/>
  <c r="BB8" i="4"/>
  <c r="AT8" i="4"/>
  <c r="AL8" i="4"/>
  <c r="AD8" i="4"/>
  <c r="P8" i="4"/>
  <c r="I8" i="4"/>
  <c r="B6" i="4"/>
</calcChain>
</file>

<file path=xl/sharedStrings.xml><?xml version="1.0" encoding="utf-8"?>
<sst xmlns="http://schemas.openxmlformats.org/spreadsheetml/2006/main" count="233" uniqueCount="119">
  <si>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</si>
  <si>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</si>
  <si>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</si>
  <si>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</si>
  <si>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</si>
  <si>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</si>
  <si>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</si>
  <si>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</si>
  <si>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</si>
  <si>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</si>
  <si>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</si>
  <si>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</si>
  <si>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</si>
  <si>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</si>
  <si>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</si>
  <si>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</si>
  <si>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</si>
  <si>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</si>
  <si>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</si>
  <si>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</si>
  <si>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</si>
  <si>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</si>
  <si>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</si>
  <si>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</si>
  <si>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</si>
  <si>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</si>
  <si>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</si>
  <si>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</si>
  <si>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</si>
  <si>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</si>
  <si>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</si>
  <si>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</si>
  <si>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</si>
  <si>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</si>
  <si>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</si>
  <si>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</si>
  <si>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</si>
  <si>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</si>
  <si>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</si>
  <si>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</si>
  <si>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</si>
  <si>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</si>
  <si>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</si>
  <si>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</si>
  <si>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</si>
  <si>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</si>
  <si>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</si>
  <si>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</si>
  <si>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</si>
  <si>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</si>
  <si>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</si>
  <si>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</si>
  <si>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</si>
  <si>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</si>
  <si>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</si>
  <si>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</si>
  <si>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</si>
  <si>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</si>
  <si>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</si>
  <si>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</si>
  <si>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</si>
  <si>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</si>
  <si>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</si>
  <si>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</si>
  <si>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</si>
  <si>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</si>
  <si>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</si>
  <si>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</si>
  <si>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</si>
  <si>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</si>
  <si>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</si>
  <si>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</si>
  <si>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</si>
  <si>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</si>
  <si>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</si>
  <si>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</si>
  <si>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</si>
  <si>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</si>
  <si>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</si>
  <si>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</si>
  <si>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</si>
  <si>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</si>
  <si>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</si>
  <si>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</si>
  <si>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</si>
  <si>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</si>
  <si>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</si>
  <si>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</si>
  <si>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</si>
  <si>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</si>
  <si>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</si>
  <si>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</si>
  <si>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</si>
  <si>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</si>
  <si>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</si>
  <si>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</si>
  <si>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洞爺湖町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</si>
  <si>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</si>
  <si>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</si>
  <si>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</si>
  <si>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</si>
  <si>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</si>
  <si>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</si>
  <si>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</si>
  <si>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</si>
  <si>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</si>
  <si>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</si>
  <si>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</si>
  <si>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</si>
  <si>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</si>
  <si>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</si>
  <si>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</si>
  <si>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</si>
  <si>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</si>
  <si>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</si>
  <si>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</si>
  <si>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③管路更新率については、年度によるバラつきが大きいため、計画的な更新が必要と考える。</t>
    <rPh sb="12" eb="14">
      <t>ネンド</t>
    </rPh>
    <rPh sb="22" eb="23">
      <t>オオ</t>
    </rPh>
    <rPh sb="28" eb="31">
      <t>ケイカクテキ</t>
    </rPh>
    <rPh sb="32" eb="34">
      <t>コウシン</t>
    </rPh>
    <rPh sb="35" eb="37">
      <t>ヒツヨウ</t>
    </rPh>
    <rPh sb="38" eb="39">
      <t>カンガ</t>
    </rPh>
    <phoneticPr fontId="4"/>
  </si>
  <si>
    <t>①収益的収支比率については、100％を下回っているため改善策が必要である。
④企業債残高対給水収益比率については類似団体平均値以下である。
⑤料金回収率については類似団体平均値並であるが、十分な給水収益で賄われている状況ではないため対策が必要と考える。
⑥給水原価については、類似団体平均値を上回っており、検討が必要と思われる。
⑦施設利用率については、類似団体平均値並であり、施設を有効かつ安定的に利用していると思われる。
⑧有収率については平成30年度以降増加し類似団体平均値を上回っているが、さらなる有収率向上のための対策を講じる必要がある。
以上のことから、ほぼ類似団体平均値並であるが全体的に低水準であり、経営の改善が必要だと思われる。</t>
    <rPh sb="29" eb="30">
      <t>サク</t>
    </rPh>
    <rPh sb="31" eb="33">
      <t>ヒツヨウ</t>
    </rPh>
    <rPh sb="63" eb="65">
      <t>イカ</t>
    </rPh>
    <rPh sb="71" eb="72">
      <t>リョウ</t>
    </rPh>
    <rPh sb="88" eb="89">
      <t>ナミ</t>
    </rPh>
    <rPh sb="116" eb="118">
      <t>タイサク</t>
    </rPh>
    <rPh sb="119" eb="121">
      <t>ヒツヨウ</t>
    </rPh>
    <rPh sb="122" eb="123">
      <t>カンガ</t>
    </rPh>
    <rPh sb="184" eb="185">
      <t>ナミ</t>
    </rPh>
    <rPh sb="222" eb="224">
      <t>ヘイセイ</t>
    </rPh>
    <rPh sb="226" eb="228">
      <t>ネンド</t>
    </rPh>
    <rPh sb="228" eb="230">
      <t>イコウ</t>
    </rPh>
    <rPh sb="230" eb="231">
      <t>ゾウ</t>
    </rPh>
    <rPh sb="231" eb="232">
      <t>カ</t>
    </rPh>
    <rPh sb="241" eb="243">
      <t>ウワマワ</t>
    </rPh>
    <rPh sb="309" eb="311">
      <t>ケイエイ</t>
    </rPh>
    <rPh sb="312" eb="314">
      <t>カイゼン</t>
    </rPh>
    <rPh sb="315" eb="317">
      <t>ヒツヨウ</t>
    </rPh>
    <phoneticPr fontId="4"/>
  </si>
  <si>
    <t>将来にわたる安定的な事業の運営を図るため、経営の健全化と効率化を図り、さらなる改善に向け取り組む必要がある。また、更新計画等の見直しを含め、投資のあり方についても検討していか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</si>
</sst>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0.46</c:v>
                </c:pt>
                <c:pt idx="1">
                  <c:v>0.04</c:v>
                </c:pt>
                <c:pt idx="2">
                  <c:v>0.51</c:v>
                </c:pt>
                <c:pt idx="3">
                  <c:v>0.14000000000000001</c:v>
                </c:pt>
                <c:pt idx="4">
                  <c:v>0.44</c:v>
                </c:pt>
              </c:numCache>
            </c:numRef>
          </c:val>
          <c:extLst>
            <c:ext xmlns:c16="http://schemas.microsoft.com/office/drawing/2014/chart" uri="{C3380CC4-5D6E-409C-BE32-E72D297353CC}">
              <c16:uniqueId val="{00000000-EF11-405E-8906-9EDA3D58F131}"/>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EF11-405E-8906-9EDA3D58F131}"/>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50.85</c:v>
                </c:pt>
                <c:pt idx="1">
                  <c:v>56.36</c:v>
                </c:pt>
                <c:pt idx="2">
                  <c:v>60.16</c:v>
                </c:pt>
                <c:pt idx="3">
                  <c:v>52.34</c:v>
                </c:pt>
                <c:pt idx="4">
                  <c:v>52.65</c:v>
                </c:pt>
              </c:numCache>
            </c:numRef>
          </c:val>
          <c:extLst>
            <c:ext xmlns:c16="http://schemas.microsoft.com/office/drawing/2014/chart" uri="{C3380CC4-5D6E-409C-BE32-E72D297353CC}">
              <c16:uniqueId val="{00000000-B376-439C-A6E9-47D6805456C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B376-439C-A6E9-47D6805456C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74.239999999999995</c:v>
                </c:pt>
                <c:pt idx="1">
                  <c:v>70.41</c:v>
                </c:pt>
                <c:pt idx="2">
                  <c:v>74.33</c:v>
                </c:pt>
                <c:pt idx="3">
                  <c:v>78.75</c:v>
                </c:pt>
                <c:pt idx="4">
                  <c:v>82.4</c:v>
                </c:pt>
              </c:numCache>
            </c:numRef>
          </c:val>
          <c:extLst>
            <c:ext xmlns:c16="http://schemas.microsoft.com/office/drawing/2014/chart" uri="{C3380CC4-5D6E-409C-BE32-E72D297353CC}">
              <c16:uniqueId val="{00000000-D7D3-4B27-A62D-5BBF652F5EE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D7D3-4B27-A62D-5BBF652F5EE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76.97</c:v>
                </c:pt>
                <c:pt idx="1">
                  <c:v>83.12</c:v>
                </c:pt>
                <c:pt idx="2">
                  <c:v>76.180000000000007</c:v>
                </c:pt>
                <c:pt idx="3">
                  <c:v>71.05</c:v>
                </c:pt>
                <c:pt idx="4">
                  <c:v>77.59</c:v>
                </c:pt>
              </c:numCache>
            </c:numRef>
          </c:val>
          <c:extLst>
            <c:ext xmlns:c16="http://schemas.microsoft.com/office/drawing/2014/chart" uri="{C3380CC4-5D6E-409C-BE32-E72D297353CC}">
              <c16:uniqueId val="{00000000-10BC-4404-B33F-96EFBC6C3AA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10BC-4404-B33F-96EFBC6C3AA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E0-4CFE-B36F-2B656A5494F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E0-4CFE-B36F-2B656A5494F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3F-4DEE-9D98-17610F17CD6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3F-4DEE-9D98-17610F17CD6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D9-4023-928C-3388F2EC5DD5}"/>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D9-4023-928C-3388F2EC5DD5}"/>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97-41EE-94B1-199609AA3C0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97-41EE-94B1-199609AA3C0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1095.83</c:v>
                </c:pt>
                <c:pt idx="1">
                  <c:v>1009.55</c:v>
                </c:pt>
                <c:pt idx="2">
                  <c:v>822.29</c:v>
                </c:pt>
                <c:pt idx="3">
                  <c:v>1117.18</c:v>
                </c:pt>
                <c:pt idx="4">
                  <c:v>907.97</c:v>
                </c:pt>
              </c:numCache>
            </c:numRef>
          </c:val>
          <c:extLst>
            <c:ext xmlns:c16="http://schemas.microsoft.com/office/drawing/2014/chart" uri="{C3380CC4-5D6E-409C-BE32-E72D297353CC}">
              <c16:uniqueId val="{00000000-E102-4A3D-B6B8-FBC53BF1B1B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E102-4A3D-B6B8-FBC53BF1B1B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53.44</c:v>
                </c:pt>
                <c:pt idx="1">
                  <c:v>50.57</c:v>
                </c:pt>
                <c:pt idx="2">
                  <c:v>54.93</c:v>
                </c:pt>
                <c:pt idx="3">
                  <c:v>43.36</c:v>
                </c:pt>
                <c:pt idx="4">
                  <c:v>53.4</c:v>
                </c:pt>
              </c:numCache>
            </c:numRef>
          </c:val>
          <c:extLst>
            <c:ext xmlns:c16="http://schemas.microsoft.com/office/drawing/2014/chart" uri="{C3380CC4-5D6E-409C-BE32-E72D297353CC}">
              <c16:uniqueId val="{00000000-4B0B-4C86-8FEE-382E7883C2E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4B0B-4C86-8FEE-382E7883C2E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447.57</c:v>
                </c:pt>
                <c:pt idx="1">
                  <c:v>455.93</c:v>
                </c:pt>
                <c:pt idx="2">
                  <c:v>415.16</c:v>
                </c:pt>
                <c:pt idx="3">
                  <c:v>440.21</c:v>
                </c:pt>
                <c:pt idx="4">
                  <c:v>415.8</c:v>
                </c:pt>
              </c:numCache>
            </c:numRef>
          </c:val>
          <c:extLst>
            <c:ext xmlns:c16="http://schemas.microsoft.com/office/drawing/2014/chart" uri="{C3380CC4-5D6E-409C-BE32-E72D297353CC}">
              <c16:uniqueId val="{00000000-9A83-4B6E-B97B-5542FCB77CC4}"/>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9A83-4B6E-B97B-5542FCB77CC4}"/>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北海道　洞爺湖町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60">
        <f>データ!$R$6</f>
        <v>8235</v>
      </c>
      <c r="AM8" s="60"/>
      <c r="AN8" s="60"/>
      <c r="AO8" s="60"/>
      <c r="AP8" s="60"/>
      <c r="AQ8" s="60"/>
      <c r="AR8" s="60"/>
      <c r="AS8" s="60"/>
      <c r="AT8" s="36">
        <f>データ!$S$6</f>
        <v>180.87</v>
      </c>
      <c r="AU8" s="36"/>
      <c r="AV8" s="36"/>
      <c r="AW8" s="36"/>
      <c r="AX8" s="36"/>
      <c r="AY8" s="36"/>
      <c r="AZ8" s="36"/>
      <c r="BA8" s="36"/>
      <c r="BB8" s="36">
        <f>データ!$T$6</f>
        <v>45.53</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16.43</v>
      </c>
      <c r="Q10" s="36"/>
      <c r="R10" s="36"/>
      <c r="S10" s="36"/>
      <c r="T10" s="36"/>
      <c r="U10" s="36"/>
      <c r="V10" s="36"/>
      <c r="W10" s="60">
        <f>データ!$Q$6</f>
        <v>4290</v>
      </c>
      <c r="X10" s="60"/>
      <c r="Y10" s="60"/>
      <c r="Z10" s="60"/>
      <c r="AA10" s="60"/>
      <c r="AB10" s="60"/>
      <c r="AC10" s="60"/>
      <c r="AD10" s="2"/>
      <c r="AE10" s="2"/>
      <c r="AF10" s="2"/>
      <c r="AG10" s="2"/>
      <c r="AH10" s="2"/>
      <c r="AI10" s="2"/>
      <c r="AJ10" s="2"/>
      <c r="AK10" s="2"/>
      <c r="AL10" s="60">
        <f>データ!$U$6</f>
        <v>1344</v>
      </c>
      <c r="AM10" s="60"/>
      <c r="AN10" s="60"/>
      <c r="AO10" s="60"/>
      <c r="AP10" s="60"/>
      <c r="AQ10" s="60"/>
      <c r="AR10" s="60"/>
      <c r="AS10" s="60"/>
      <c r="AT10" s="36">
        <f>データ!$V$6</f>
        <v>29.3</v>
      </c>
      <c r="AU10" s="36"/>
      <c r="AV10" s="36"/>
      <c r="AW10" s="36"/>
      <c r="AX10" s="36"/>
      <c r="AY10" s="36"/>
      <c r="AZ10" s="36"/>
      <c r="BA10" s="36"/>
      <c r="BB10" s="36">
        <f>データ!$W$6</f>
        <v>45.87</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117</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116</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118</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swAoj4lcGRK8mpCCIhTL0UPhwBb8jxPkt4UjPrwRHaxuL/wU2LPMEROB+P3CyEf5q0i+7kFxhVJTB/lnAmQoAA==" saltValue="uefyRyNyNZl9qs2nitYfm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15849</v>
      </c>
      <c r="D6" s="20">
        <f t="shared" si="3"/>
        <v>47</v>
      </c>
      <c r="E6" s="20">
        <f t="shared" si="3"/>
        <v>1</v>
      </c>
      <c r="F6" s="20">
        <f t="shared" si="3"/>
        <v>0</v>
      </c>
      <c r="G6" s="20">
        <f t="shared" si="3"/>
        <v>0</v>
      </c>
      <c r="H6" s="20" t="str">
        <f t="shared" si="3"/>
        <v>北海道　洞爺湖町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16.43</v>
      </c>
      <c r="Q6" s="21">
        <f t="shared" si="3"/>
        <v>4290</v>
      </c>
      <c r="R6" s="21">
        <f t="shared" si="3"/>
        <v>8235</v>
      </c>
      <c r="S6" s="21">
        <f t="shared" si="3"/>
        <v>180.87</v>
      </c>
      <c r="T6" s="21">
        <f t="shared" si="3"/>
        <v>45.53</v>
      </c>
      <c r="U6" s="21">
        <f t="shared" si="3"/>
        <v>1344</v>
      </c>
      <c r="V6" s="21">
        <f t="shared" si="3"/>
        <v>29.3</v>
      </c>
      <c r="W6" s="21">
        <f t="shared" si="3"/>
        <v>45.87</v>
      </c>
      <c r="X6" s="22">
        <f>IF(X7="",NA(),X7)</f>
        <v>76.97</v>
      </c>
      <c r="Y6" s="22">
        <f t="shared" ref="Y6:AG6" si="4">IF(Y7="",NA(),Y7)</f>
        <v>83.12</v>
      </c>
      <c r="Z6" s="22">
        <f t="shared" si="4"/>
        <v>76.180000000000007</v>
      </c>
      <c r="AA6" s="22">
        <f t="shared" si="4"/>
        <v>71.05</v>
      </c>
      <c r="AB6" s="22">
        <f t="shared" si="4"/>
        <v>77.59</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1095.83</v>
      </c>
      <c r="BF6" s="22">
        <f t="shared" ref="BF6:BN6" si="7">IF(BF7="",NA(),BF7)</f>
        <v>1009.55</v>
      </c>
      <c r="BG6" s="22">
        <f t="shared" si="7"/>
        <v>822.29</v>
      </c>
      <c r="BH6" s="22">
        <f t="shared" si="7"/>
        <v>1117.18</v>
      </c>
      <c r="BI6" s="22">
        <f t="shared" si="7"/>
        <v>907.97</v>
      </c>
      <c r="BJ6" s="22">
        <f t="shared" si="7"/>
        <v>1302.33</v>
      </c>
      <c r="BK6" s="22">
        <f t="shared" si="7"/>
        <v>1274.21</v>
      </c>
      <c r="BL6" s="22">
        <f t="shared" si="7"/>
        <v>1183.92</v>
      </c>
      <c r="BM6" s="22">
        <f t="shared" si="7"/>
        <v>1128.72</v>
      </c>
      <c r="BN6" s="22">
        <f t="shared" si="7"/>
        <v>1125.25</v>
      </c>
      <c r="BO6" s="21" t="str">
        <f>IF(BO7="","",IF(BO7="-","【-】","【"&amp;SUBSTITUTE(TEXT(BO7,"#,##0.00"),"-","△")&amp;"】"))</f>
        <v>【940.88】</v>
      </c>
      <c r="BP6" s="22">
        <f>IF(BP7="",NA(),BP7)</f>
        <v>53.44</v>
      </c>
      <c r="BQ6" s="22">
        <f t="shared" ref="BQ6:BY6" si="8">IF(BQ7="",NA(),BQ7)</f>
        <v>50.57</v>
      </c>
      <c r="BR6" s="22">
        <f t="shared" si="8"/>
        <v>54.93</v>
      </c>
      <c r="BS6" s="22">
        <f t="shared" si="8"/>
        <v>43.36</v>
      </c>
      <c r="BT6" s="22">
        <f t="shared" si="8"/>
        <v>53.4</v>
      </c>
      <c r="BU6" s="22">
        <f t="shared" si="8"/>
        <v>40.89</v>
      </c>
      <c r="BV6" s="22">
        <f t="shared" si="8"/>
        <v>41.25</v>
      </c>
      <c r="BW6" s="22">
        <f t="shared" si="8"/>
        <v>42.5</v>
      </c>
      <c r="BX6" s="22">
        <f t="shared" si="8"/>
        <v>41.84</v>
      </c>
      <c r="BY6" s="22">
        <f t="shared" si="8"/>
        <v>41.44</v>
      </c>
      <c r="BZ6" s="21" t="str">
        <f>IF(BZ7="","",IF(BZ7="-","【-】","【"&amp;SUBSTITUTE(TEXT(BZ7,"#,##0.00"),"-","△")&amp;"】"))</f>
        <v>【54.59】</v>
      </c>
      <c r="CA6" s="22">
        <f>IF(CA7="",NA(),CA7)</f>
        <v>447.57</v>
      </c>
      <c r="CB6" s="22">
        <f t="shared" ref="CB6:CJ6" si="9">IF(CB7="",NA(),CB7)</f>
        <v>455.93</v>
      </c>
      <c r="CC6" s="22">
        <f t="shared" si="9"/>
        <v>415.16</v>
      </c>
      <c r="CD6" s="22">
        <f t="shared" si="9"/>
        <v>440.21</v>
      </c>
      <c r="CE6" s="22">
        <f t="shared" si="9"/>
        <v>415.8</v>
      </c>
      <c r="CF6" s="22">
        <f t="shared" si="9"/>
        <v>383.2</v>
      </c>
      <c r="CG6" s="22">
        <f t="shared" si="9"/>
        <v>383.25</v>
      </c>
      <c r="CH6" s="22">
        <f t="shared" si="9"/>
        <v>377.72</v>
      </c>
      <c r="CI6" s="22">
        <f t="shared" si="9"/>
        <v>390.47</v>
      </c>
      <c r="CJ6" s="22">
        <f t="shared" si="9"/>
        <v>403.61</v>
      </c>
      <c r="CK6" s="21" t="str">
        <f>IF(CK7="","",IF(CK7="-","【-】","【"&amp;SUBSTITUTE(TEXT(CK7,"#,##0.00"),"-","△")&amp;"】"))</f>
        <v>【301.20】</v>
      </c>
      <c r="CL6" s="22">
        <f>IF(CL7="",NA(),CL7)</f>
        <v>50.85</v>
      </c>
      <c r="CM6" s="22">
        <f t="shared" ref="CM6:CU6" si="10">IF(CM7="",NA(),CM7)</f>
        <v>56.36</v>
      </c>
      <c r="CN6" s="22">
        <f t="shared" si="10"/>
        <v>60.16</v>
      </c>
      <c r="CO6" s="22">
        <f t="shared" si="10"/>
        <v>52.34</v>
      </c>
      <c r="CP6" s="22">
        <f t="shared" si="10"/>
        <v>52.65</v>
      </c>
      <c r="CQ6" s="22">
        <f t="shared" si="10"/>
        <v>47.95</v>
      </c>
      <c r="CR6" s="22">
        <f t="shared" si="10"/>
        <v>48.26</v>
      </c>
      <c r="CS6" s="22">
        <f t="shared" si="10"/>
        <v>48.01</v>
      </c>
      <c r="CT6" s="22">
        <f t="shared" si="10"/>
        <v>49.08</v>
      </c>
      <c r="CU6" s="22">
        <f t="shared" si="10"/>
        <v>51.46</v>
      </c>
      <c r="CV6" s="21" t="str">
        <f>IF(CV7="","",IF(CV7="-","【-】","【"&amp;SUBSTITUTE(TEXT(CV7,"#,##0.00"),"-","△")&amp;"】"))</f>
        <v>【56.42】</v>
      </c>
      <c r="CW6" s="22">
        <f>IF(CW7="",NA(),CW7)</f>
        <v>74.239999999999995</v>
      </c>
      <c r="CX6" s="22">
        <f t="shared" ref="CX6:DF6" si="11">IF(CX7="",NA(),CX7)</f>
        <v>70.41</v>
      </c>
      <c r="CY6" s="22">
        <f t="shared" si="11"/>
        <v>74.33</v>
      </c>
      <c r="CZ6" s="22">
        <f t="shared" si="11"/>
        <v>78.75</v>
      </c>
      <c r="DA6" s="22">
        <f t="shared" si="11"/>
        <v>82.4</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0.46</v>
      </c>
      <c r="EE6" s="22">
        <f t="shared" ref="EE6:EM6" si="14">IF(EE7="",NA(),EE7)</f>
        <v>0.04</v>
      </c>
      <c r="EF6" s="22">
        <f t="shared" si="14"/>
        <v>0.51</v>
      </c>
      <c r="EG6" s="22">
        <f t="shared" si="14"/>
        <v>0.14000000000000001</v>
      </c>
      <c r="EH6" s="22">
        <f t="shared" si="14"/>
        <v>0.44</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15849</v>
      </c>
      <c r="D7" s="24">
        <v>47</v>
      </c>
      <c r="E7" s="24">
        <v>1</v>
      </c>
      <c r="F7" s="24">
        <v>0</v>
      </c>
      <c r="G7" s="24">
        <v>0</v>
      </c>
      <c r="H7" s="24" t="s">
        <v>96</v>
      </c>
      <c r="I7" s="24" t="s">
        <v>97</v>
      </c>
      <c r="J7" s="24" t="s">
        <v>98</v>
      </c>
      <c r="K7" s="24" t="s">
        <v>99</v>
      </c>
      <c r="L7" s="24" t="s">
        <v>100</v>
      </c>
      <c r="M7" s="24" t="s">
        <v>101</v>
      </c>
      <c r="N7" s="25" t="s">
        <v>102</v>
      </c>
      <c r="O7" s="25" t="s">
        <v>103</v>
      </c>
      <c r="P7" s="25">
        <v>16.43</v>
      </c>
      <c r="Q7" s="25">
        <v>4290</v>
      </c>
      <c r="R7" s="25">
        <v>8235</v>
      </c>
      <c r="S7" s="25">
        <v>180.87</v>
      </c>
      <c r="T7" s="25">
        <v>45.53</v>
      </c>
      <c r="U7" s="25">
        <v>1344</v>
      </c>
      <c r="V7" s="25">
        <v>29.3</v>
      </c>
      <c r="W7" s="25">
        <v>45.87</v>
      </c>
      <c r="X7" s="25">
        <v>76.97</v>
      </c>
      <c r="Y7" s="25">
        <v>83.12</v>
      </c>
      <c r="Z7" s="25">
        <v>76.180000000000007</v>
      </c>
      <c r="AA7" s="25">
        <v>71.05</v>
      </c>
      <c r="AB7" s="25">
        <v>77.59</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1095.83</v>
      </c>
      <c r="BF7" s="25">
        <v>1009.55</v>
      </c>
      <c r="BG7" s="25">
        <v>822.29</v>
      </c>
      <c r="BH7" s="25">
        <v>1117.18</v>
      </c>
      <c r="BI7" s="25">
        <v>907.97</v>
      </c>
      <c r="BJ7" s="25">
        <v>1302.33</v>
      </c>
      <c r="BK7" s="25">
        <v>1274.21</v>
      </c>
      <c r="BL7" s="25">
        <v>1183.92</v>
      </c>
      <c r="BM7" s="25">
        <v>1128.72</v>
      </c>
      <c r="BN7" s="25">
        <v>1125.25</v>
      </c>
      <c r="BO7" s="25">
        <v>940.88</v>
      </c>
      <c r="BP7" s="25">
        <v>53.44</v>
      </c>
      <c r="BQ7" s="25">
        <v>50.57</v>
      </c>
      <c r="BR7" s="25">
        <v>54.93</v>
      </c>
      <c r="BS7" s="25">
        <v>43.36</v>
      </c>
      <c r="BT7" s="25">
        <v>53.4</v>
      </c>
      <c r="BU7" s="25">
        <v>40.89</v>
      </c>
      <c r="BV7" s="25">
        <v>41.25</v>
      </c>
      <c r="BW7" s="25">
        <v>42.5</v>
      </c>
      <c r="BX7" s="25">
        <v>41.84</v>
      </c>
      <c r="BY7" s="25">
        <v>41.44</v>
      </c>
      <c r="BZ7" s="25">
        <v>54.59</v>
      </c>
      <c r="CA7" s="25">
        <v>447.57</v>
      </c>
      <c r="CB7" s="25">
        <v>455.93</v>
      </c>
      <c r="CC7" s="25">
        <v>415.16</v>
      </c>
      <c r="CD7" s="25">
        <v>440.21</v>
      </c>
      <c r="CE7" s="25">
        <v>415.8</v>
      </c>
      <c r="CF7" s="25">
        <v>383.2</v>
      </c>
      <c r="CG7" s="25">
        <v>383.25</v>
      </c>
      <c r="CH7" s="25">
        <v>377.72</v>
      </c>
      <c r="CI7" s="25">
        <v>390.47</v>
      </c>
      <c r="CJ7" s="25">
        <v>403.61</v>
      </c>
      <c r="CK7" s="25">
        <v>301.2</v>
      </c>
      <c r="CL7" s="25">
        <v>50.85</v>
      </c>
      <c r="CM7" s="25">
        <v>56.36</v>
      </c>
      <c r="CN7" s="25">
        <v>60.16</v>
      </c>
      <c r="CO7" s="25">
        <v>52.34</v>
      </c>
      <c r="CP7" s="25">
        <v>52.65</v>
      </c>
      <c r="CQ7" s="25">
        <v>47.95</v>
      </c>
      <c r="CR7" s="25">
        <v>48.26</v>
      </c>
      <c r="CS7" s="25">
        <v>48.01</v>
      </c>
      <c r="CT7" s="25">
        <v>49.08</v>
      </c>
      <c r="CU7" s="25">
        <v>51.46</v>
      </c>
      <c r="CV7" s="25">
        <v>56.42</v>
      </c>
      <c r="CW7" s="25">
        <v>74.239999999999995</v>
      </c>
      <c r="CX7" s="25">
        <v>70.41</v>
      </c>
      <c r="CY7" s="25">
        <v>74.33</v>
      </c>
      <c r="CZ7" s="25">
        <v>78.75</v>
      </c>
      <c r="DA7" s="25">
        <v>82.4</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0.46</v>
      </c>
      <c r="EE7" s="25">
        <v>0.04</v>
      </c>
      <c r="EF7" s="25">
        <v>0.51</v>
      </c>
      <c r="EG7" s="25">
        <v>0.14000000000000001</v>
      </c>
      <c r="EH7" s="25">
        <v>0.44</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112</v>
      </c>
      <c r="D13" t="s">
        <v>113</v>
      </c>
      <c r="E13" t="s">
        <v>114</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PC2022_028</cp:lastModifiedBy>
  <dcterms:created xsi:type="dcterms:W3CDTF">2022-12-01T01:08:33Z</dcterms:created>
  <dcterms:modified xsi:type="dcterms:W3CDTF">2023-01-17T04:57:02Z</dcterms:modified>
  <cp:category/>
</cp:coreProperties>
</file>