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<sst xmlns="http://schemas.openxmlformats.org/spreadsheetml/2006/main" count="1068" uniqueCount="585">
  <si>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</si>
  <si>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</si>
  <si>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</si>
  <si>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</si>
  <si>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</si>
  <si>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</si>
  <si>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</si>
  <si>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</si>
  <si>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</si>
  <si>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</si>
  <si>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</si>
  <si>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</si>
  <si>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</si>
  <si>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</si>
  <si>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</si>
  <si>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</si>
  <si>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</si>
  <si>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</si>
  <si>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</si>
  <si>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</si>
  <si>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</si>
  <si>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</si>
  <si>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</si>
  <si>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</si>
  <si>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</si>
  <si>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</si>
  <si>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</si>
  <si>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</si>
  <si>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</si>
  <si>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</si>
  <si>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</si>
  <si>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</si>
  <si>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</si>
  <si>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</si>
  <si>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</si>
  <si>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</si>
  <si>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</si>
  <si>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</si>
  <si>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</si>
  <si>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</si>
  <si>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</si>
  <si>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</si>
  <si>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</si>
  <si>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</si>
  <si>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</si>
  <si>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</si>
  <si>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</si>
  <si>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</si>
  <si>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</si>
  <si>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</si>
  <si>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</si>
  <si>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</si>
  <si>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</si>
  <si>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</si>
  <si>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</si>
  <si>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</si>
  <si>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</si>
  <si>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</si>
  <si>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</si>
  <si>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</si>
  <si>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</si>
  <si>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</si>
  <si>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</si>
  <si>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</si>
  <si>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</si>
  <si>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</si>
  <si>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</si>
  <si>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</si>
  <si>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</si>
  <si>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</si>
  <si>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</si>
  <si>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</si>
  <si>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</si>
  <si>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</si>
  <si>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</si>
  <si>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</si>
  <si>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</si>
  <si>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</si>
  <si>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</si>
  <si>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</si>
  <si>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</si>
  <si>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</si>
  <si>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</si>
  <si>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</si>
  <si>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</si>
  <si>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</si>
  <si>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</si>
  <si>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</si>
  <si>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</si>
  <si>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</si>
  <si>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</si>
  <si>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</si>
  <si>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洞爺湖町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</si>
  <si>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</si>
  <si>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</si>
  <si>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</si>
  <si>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</si>
  <si>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</si>
  <si>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</si>
  <si>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</si>
  <si>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</si>
  <si>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</si>
  <si>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</si>
  <si>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</si>
  <si>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</si>
  <si>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</si>
  <si>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</si>
  <si>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</si>
  <si>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</si>
  <si>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</si>
  <si>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</si>
  <si>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</si>
  <si>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</si>
  <si>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</si>
  <si>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</si>
  <si>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</si>
  <si>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</si>
  <si>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</si>
  <si>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</si>
  <si>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</si>
  <si>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</si>
  <si>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</si>
  <si>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</si>
  <si>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</si>
  <si>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</si>
  <si>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</si>
  <si>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</si>
  <si>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</si>
  <si>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</si>
  <si>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</si>
  <si>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</si>
  <si>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</si>
  <si>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</si>
  <si>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</si>
  <si>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</si>
  <si>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</si>
  <si>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</si>
  <si>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</si>
  <si>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</si>
  <si>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</si>
  <si>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</si>
  <si>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</si>
  <si>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</si>
  <si>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</si>
  <si>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</si>
  <si>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</si>
  <si>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</si>
  <si>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</si>
  <si>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</si>
  <si>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</si>
  <si>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</si>
  <si>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</si>
  <si>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</si>
  <si>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</si>
  <si>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</si>
  <si>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</si>
  <si>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</si>
  <si>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</si>
  <si>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</si>
  <si>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</si>
  <si>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</si>
  <si>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</si>
  <si>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</si>
  <si>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</si>
  <si>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</si>
  <si>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</si>
  <si>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</si>
  <si>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</si>
  <si>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</si>
  <si>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</si>
  <si>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</si>
  <si>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</si>
  <si>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</si>
  <si>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</si>
  <si>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</si>
  <si>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</si>
  <si>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</si>
  <si>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</si>
  <si>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</si>
  <si>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</si>
  <si>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</si>
  <si>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</si>
  <si>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</si>
  <si>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</si>
  <si>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</si>
  <si>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</si>
  <si>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</si>
  <si>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</si>
  <si>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</si>
  <si>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</si>
  <si>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</si>
  <si>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</si>
  <si>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</si>
  <si>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</si>
  <si>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</si>
  <si>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</si>
  <si>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</si>
  <si>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</si>
  <si>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</si>
  <si>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</si>
  <si>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</si>
  <si>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</si>
  <si>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</si>
  <si>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</si>
  <si>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</si>
  <si>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</si>
  <si>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</si>
  <si>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</si>
  <si>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北海道洞爺湖町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</si>
  <si>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</si>
  <si>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</si>
  <si>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</si>
  <si>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</si>
  <si>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</si>
  <si>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</si>
  <si>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</si>
  <si>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</si>
  <si>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</si>
  <si>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</si>
  <si>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</si>
  <si>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</si>
  <si>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</si>
  <si>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</si>
  <si>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</si>
  <si>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</si>
  <si>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</si>
  <si>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</si>
  <si>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</si>
  <si>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</si>
  <si>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</si>
  <si>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</si>
  <si>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</si>
  <si>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</si>
  <si>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</si>
  <si>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</si>
  <si>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</si>
  <si>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</si>
  <si>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</si>
  <si>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</si>
  <si>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</si>
  <si>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</si>
  <si>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</si>
  <si>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</si>
  <si>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</si>
  <si>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</si>
  <si>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</si>
  <si>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</si>
  <si>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</si>
  <si>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</si>
  <si>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</si>
  <si>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</si>
  <si>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</si>
  <si>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</si>
  <si>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</si>
  <si>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</si>
  <si>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</si>
  <si>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</si>
  <si>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</si>
  <si>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</si>
  <si>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</si>
  <si>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</si>
  <si>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</si>
  <si>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</si>
  <si>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</si>
  <si>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</si>
  <si>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</si>
  <si>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</si>
  <si>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</si>
  <si>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</si>
  <si>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</si>
  <si>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</si>
  <si>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</si>
  <si>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</si>
  <si>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</si>
  <si>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</si>
  <si>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</si>
  <si>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</si>
  <si>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</si>
  <si>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</si>
  <si>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</si>
  <si>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</si>
  <si>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</si>
  <si>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</si>
  <si>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</si>
  <si>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</si>
  <si>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</si>
  <si>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</si>
  <si>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</si>
  <si>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</si>
  <si>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</si>
  <si>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</si>
  <si>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</si>
  <si>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</si>
  <si>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</si>
  <si>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</si>
  <si>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</si>
  <si>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</si>
  <si>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</si>
  <si>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</si>
  <si>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</si>
  <si>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</si>
  <si>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</si>
  <si>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</si>
  <si>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</si>
  <si>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</si>
  <si>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</si>
  <si>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</si>
  <si>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</si>
  <si>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</si>
  <si>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</si>
  <si>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</si>
  <si>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</si>
  <si>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</si>
  <si>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</si>
  <si>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</si>
  <si>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</si>
  <si>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</si>
  <si>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</si>
  <si>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</si>
  <si>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</si>
  <si>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</si>
  <si>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</si>
  <si>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</si>
  <si>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</si>
  <si>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</si>
  <si>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</si>
  <si>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</si>
  <si>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</si>
  <si>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</si>
  <si>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</si>
  <si>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</si>
  <si>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</si>
  <si>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</si>
  <si>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</si>
  <si>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</si>
  <si>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</si>
  <si>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</si>
  <si>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</si>
  <si>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</si>
  <si>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</si>
  <si>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</si>
  <si>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</si>
  <si>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</si>
  <si>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</si>
  <si>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</si>
  <si>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</si>
  <si>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</si>
  <si>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</si>
  <si>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</si>
  <si>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</si>
  <si>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</si>
  <si>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</si>
  <si>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</si>
  <si>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</si>
  <si>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</si>
  <si>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</si>
  <si>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</si>
  <si>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</si>
  <si>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北海道洞爺湖町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</si>
  <si>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</si>
  <si>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</si>
  <si>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</si>
  <si>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</si>
  <si>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</si>
  <si>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</si>
  <si>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</si>
  <si>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</si>
  <si>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</si>
  <si>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</si>
  <si>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</si>
  <si>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</si>
  <si>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</si>
  <si>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</si>
  <si>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</si>
  <si>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</si>
  <si>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</si>
  <si>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</si>
  <si>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</si>
  <si>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</si>
  <si>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</si>
  <si>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</si>
  <si>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</si>
  <si>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</si>
  <si>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</si>
  <si>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</si>
  <si>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</si>
  <si>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</si>
  <si>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</si>
  <si>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</si>
  <si>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</si>
  <si>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</si>
  <si>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</si>
  <si>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</si>
  <si>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</si>
  <si>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</si>
  <si>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</si>
  <si>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</si>
  <si>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</si>
  <si>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</si>
  <si>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</si>
  <si>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</si>
  <si>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</si>
  <si>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</si>
  <si>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</si>
  <si>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</si>
  <si>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</si>
  <si>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</si>
  <si>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</si>
  <si>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</si>
  <si>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</si>
  <si>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</si>
  <si>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</si>
  <si>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</si>
  <si>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</si>
  <si>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</si>
  <si>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</si>
  <si>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</si>
  <si>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</si>
  <si>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</si>
  <si>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</si>
  <si>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</si>
  <si>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</si>
  <si>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</si>
  <si>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</si>
  <si>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</si>
  <si>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</si>
  <si>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</si>
  <si>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</si>
  <si>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</si>
  <si>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</si>
  <si>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</si>
  <si>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</si>
  <si>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</si>
  <si>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</si>
  <si>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</si>
  <si>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</si>
  <si>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</si>
  <si>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</si>
  <si>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</si>
  <si>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</si>
  <si>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</si>
  <si>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</si>
  <si>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</si>
  <si>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</si>
  <si>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</si>
  <si>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</si>
  <si>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</si>
  <si>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</si>
  <si>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</si>
  <si>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</si>
  <si>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</si>
  <si>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</si>
  <si>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</si>
  <si>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</si>
  <si>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</si>
  <si>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</si>
  <si>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</si>
  <si>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</si>
  <si>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</si>
  <si>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</si>
  <si>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</si>
  <si>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</si>
  <si>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</si>
  <si>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</si>
  <si>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</si>
  <si>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</si>
  <si>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</si>
  <si>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</si>
  <si>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</si>
  <si>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</si>
  <si>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</si>
  <si>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</si>
  <si>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</si>
  <si>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</si>
  <si>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</si>
  <si>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</si>
  <si>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</si>
  <si>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</si>
  <si>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</si>
  <si>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</si>
  <si>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</si>
  <si>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</si>
  <si>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</si>
  <si>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</si>
  <si>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</si>
  <si>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</si>
  <si>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</si>
  <si>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</si>
  <si>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</si>
  <si>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</si>
  <si>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</si>
  <si>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</si>
  <si>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</si>
  <si>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</si>
  <si>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</si>
  <si>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</si>
  <si>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</si>
  <si>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</si>
  <si>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</si>
  <si>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</si>
  <si>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</si>
  <si>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</si>
  <si>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</si>
  <si>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</si>
  <si>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</si>
  <si>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</si>
  <si>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</si>
  <si>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</si>
  <si>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</si>
  <si>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</si>
  <si>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</si>
  <si>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</si>
  <si>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</si>
  <si>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</si>
  <si>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</si>
  <si>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</si>
  <si>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</si>
  <si>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</si>
  <si>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</si>
  <si>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</si>
  <si>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</si>
  <si>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</si>
  <si>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</si>
  <si>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</si>
  <si>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</si>
  <si>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</si>
  <si>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</si>
  <si>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</si>
  <si>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</si>
  <si>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</si>
  <si>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</si>
  <si>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</si>
  <si>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</si>
  <si>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</si>
  <si>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</si>
  <si>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</si>
  <si>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</si>
  <si>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</si>
  <si>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</si>
  <si>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</si>
  <si>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</si>
  <si>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</si>
  <si>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</si>
  <si>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</si>
  <si>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</si>
  <si>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</si>
  <si>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</si>
  <si>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</si>
  <si>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</si>
  <si>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</si>
  <si>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</si>
  <si>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2.43</t>
  </si>
  <si>
    <t>水道事業会計</t>
  </si>
  <si>
    <t>一般会計</t>
  </si>
  <si>
    <t>国民健康保険特別会計</t>
  </si>
  <si>
    <t>介護保険特別会計</t>
  </si>
  <si>
    <t>▲ 0.06</t>
  </si>
  <si>
    <t>後期高齢者医療特別会計</t>
  </si>
  <si>
    <t>公共下水道事業特別会計</t>
  </si>
  <si>
    <t>簡易水道事業特別会計</t>
  </si>
  <si>
    <t>その他会計（赤字）</t>
  </si>
  <si>
    <t>その他会計（黒字）</t>
  </si>
  <si>
    <t>-</t>
    <phoneticPr fontId="2"/>
  </si>
  <si>
    <t>-</t>
    <phoneticPr fontId="2"/>
  </si>
  <si>
    <t>-</t>
    <phoneticPr fontId="2"/>
  </si>
  <si>
    <t>-</t>
    <phoneticPr fontId="2"/>
  </si>
  <si>
    <t>合併地域振興基金</t>
    <rPh sb="0" eb="2">
      <t>ガッペイ</t>
    </rPh>
    <rPh sb="2" eb="4">
      <t>チイキ</t>
    </rPh>
    <rPh sb="4" eb="6">
      <t>シンコウ</t>
    </rPh>
    <rPh sb="6" eb="8">
      <t>キキン</t>
    </rPh>
    <phoneticPr fontId="11"/>
  </si>
  <si>
    <t>公共施設等整備基金</t>
    <rPh sb="0" eb="2">
      <t>コウキョウ</t>
    </rPh>
    <rPh sb="2" eb="4">
      <t>シセツ</t>
    </rPh>
    <rPh sb="4" eb="5">
      <t>トウ</t>
    </rPh>
    <rPh sb="5" eb="7">
      <t>セイビ</t>
    </rPh>
    <rPh sb="7" eb="9">
      <t>キキン</t>
    </rPh>
    <phoneticPr fontId="11"/>
  </si>
  <si>
    <t>みんなの基金</t>
    <rPh sb="4" eb="6">
      <t>キキン</t>
    </rPh>
    <phoneticPr fontId="11"/>
  </si>
  <si>
    <t>観光開発基金</t>
    <rPh sb="0" eb="2">
      <t>カンコウ</t>
    </rPh>
    <rPh sb="2" eb="4">
      <t>カイハツ</t>
    </rPh>
    <rPh sb="4" eb="6">
      <t>キキン</t>
    </rPh>
    <phoneticPr fontId="11"/>
  </si>
  <si>
    <t>国営畑地かんがい排水事業振興基金</t>
    <rPh sb="0" eb="2">
      <t>コクエイ</t>
    </rPh>
    <rPh sb="2" eb="4">
      <t>ハタチ</t>
    </rPh>
    <rPh sb="8" eb="10">
      <t>ハイスイ</t>
    </rPh>
    <rPh sb="10" eb="12">
      <t>ジギョウ</t>
    </rPh>
    <rPh sb="12" eb="14">
      <t>シンコウ</t>
    </rPh>
    <rPh sb="14" eb="16">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</si>
  <si>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</si>
  <si>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</si>
  <si>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</si>
  <si>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</si>
  <si>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</si>
  <si>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地方債残高の減少による公債費の減により、将来負担比率、実質公債費比率ともに減少している。</t>
    <rPh sb="1" eb="4">
      <t>チホウサイ</t>
    </rPh>
    <rPh sb="4" eb="6">
      <t>ザンダカ</t>
    </rPh>
    <rPh sb="7" eb="9">
      <t>ゲンショウ</t>
    </rPh>
    <rPh sb="12" eb="15">
      <t>コウサイヒ</t>
    </rPh>
    <rPh sb="16" eb="17">
      <t>ゲン</t>
    </rPh>
    <rPh sb="21" eb="23">
      <t>ショウライ</t>
    </rPh>
    <rPh sb="23" eb="25">
      <t>フタン</t>
    </rPh>
    <rPh sb="25" eb="27">
      <t>ヒリツ</t>
    </rPh>
    <rPh sb="28" eb="30">
      <t>ジッシツ</t>
    </rPh>
    <rPh sb="30" eb="33">
      <t>コウサイヒ</t>
    </rPh>
    <rPh sb="33" eb="35">
      <t>ヒリツ</t>
    </rPh>
    <rPh sb="38" eb="40">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</si>
  <si>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</si>
  <si>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</si>
  <si>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</si>
  <si>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有形固定資産減価償却率が年々上昇していくことから施設等の老朽化に伴う維持管理経費が、将来負担比率に与える影響が今後懸念される。</t>
    <rPh sb="1" eb="3">
      <t>ユウケイ</t>
    </rPh>
    <rPh sb="3" eb="5">
      <t>コテイ</t>
    </rPh>
    <rPh sb="5" eb="7">
      <t>シサン</t>
    </rPh>
    <rPh sb="7" eb="9">
      <t>ゲンカ</t>
    </rPh>
    <rPh sb="9" eb="11">
      <t>ショウキャク</t>
    </rPh>
    <rPh sb="11" eb="12">
      <t>リツ</t>
    </rPh>
    <rPh sb="13" eb="15">
      <t>ネンネン</t>
    </rPh>
    <rPh sb="15" eb="17">
      <t>ジョウショウ</t>
    </rPh>
    <rPh sb="25" eb="27">
      <t>シセツ</t>
    </rPh>
    <rPh sb="27" eb="28">
      <t>トウ</t>
    </rPh>
    <rPh sb="29" eb="32">
      <t>ロウキュウカ</t>
    </rPh>
    <rPh sb="33" eb="34">
      <t>トモナ</t>
    </rPh>
    <rPh sb="35" eb="37">
      <t>イジ</t>
    </rPh>
    <rPh sb="37" eb="39">
      <t>カンリ</t>
    </rPh>
    <rPh sb="39" eb="41">
      <t>ケイヒ</t>
    </rPh>
    <rPh sb="43" eb="45">
      <t>ショウライ</t>
    </rPh>
    <rPh sb="45" eb="47">
      <t>フタン</t>
    </rPh>
    <rPh sb="47" eb="49">
      <t>ヒリツ</t>
    </rPh>
    <rPh sb="50" eb="51">
      <t>アタ</t>
    </rPh>
    <rPh sb="53" eb="55">
      <t>エイキョウ</t>
    </rPh>
    <rPh sb="56" eb="58">
      <t>コンゴ</t>
    </rPh>
    <rPh sb="58" eb="60">
      <t>ケネン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</si>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</sst>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2B5B-4942-BEC8-FA53CA5155C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62901</c:v>
                </c:pt>
                <c:pt idx="1">
                  <c:v>56849</c:v>
                </c:pt>
                <c:pt idx="2">
                  <c:v>58606</c:v>
                </c:pt>
                <c:pt idx="3">
                  <c:v>120697</c:v>
                </c:pt>
                <c:pt idx="4">
                  <c:v>80831</c:v>
                </c:pt>
              </c:numCache>
            </c:numRef>
          </c:val>
          <c:smooth val="0"/>
          <c:extLst xmlns:c16r2="http://schemas.microsoft.com/office/drawing/2015/06/chart">
            <c:ext xmlns:c16="http://schemas.microsoft.com/office/drawing/2014/chart" uri="{C3380CC4-5D6E-409C-BE32-E72D297353CC}">
              <c16:uniqueId val="{00000001-2B5B-4942-BEC8-FA53CA5155C3}"/>
            </c:ext>
          </c:extLst>
        </c:ser>
        <c:dLbls>
          <c:showLegendKey val="0"/>
          <c:showVal val="0"/>
          <c:showCatName val="0"/>
          <c:showSerName val="0"/>
          <c:showPercent val="0"/>
          <c:showBubbleSize val="0"/>
        </c:dLbls>
        <c:marker val="1"/>
        <c:smooth val="0"/>
        <c:axId val="97152000"/>
        <c:axId val="97154176"/>
      </c:lineChart>
      <c:catAx>
        <c:axId val="97152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54176"/>
        <c:crosses val="autoZero"/>
        <c:auto val="1"/>
        <c:lblAlgn val="ctr"/>
        <c:lblOffset val="100"/>
        <c:tickLblSkip val="1"/>
        <c:tickMarkSkip val="1"/>
        <c:noMultiLvlLbl val="0"/>
      </c:catAx>
      <c:valAx>
        <c:axId val="971541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52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3.82</c:v>
                </c:pt>
                <c:pt idx="1">
                  <c:v>2.54</c:v>
                </c:pt>
                <c:pt idx="2">
                  <c:v>4.93</c:v>
                </c:pt>
                <c:pt idx="3">
                  <c:v>5.2</c:v>
                </c:pt>
                <c:pt idx="4">
                  <c:v>3.92</c:v>
                </c:pt>
              </c:numCache>
            </c:numRef>
          </c:val>
          <c:extLst xmlns:c16r2="http://schemas.microsoft.com/office/drawing/2015/06/chart">
            <c:ext xmlns:c16="http://schemas.microsoft.com/office/drawing/2014/chart" uri="{C3380CC4-5D6E-409C-BE32-E72D297353CC}">
              <c16:uniqueId val="{00000000-BB82-4AE7-BE19-D5371D3BD1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23.52</c:v>
                </c:pt>
                <c:pt idx="1">
                  <c:v>23.47</c:v>
                </c:pt>
                <c:pt idx="2">
                  <c:v>26.41</c:v>
                </c:pt>
                <c:pt idx="3">
                  <c:v>29.85</c:v>
                </c:pt>
                <c:pt idx="4">
                  <c:v>32.24</c:v>
                </c:pt>
              </c:numCache>
            </c:numRef>
          </c:val>
          <c:extLst xmlns:c16r2="http://schemas.microsoft.com/office/drawing/2015/06/chart">
            <c:ext xmlns:c16="http://schemas.microsoft.com/office/drawing/2014/chart" uri="{C3380CC4-5D6E-409C-BE32-E72D297353CC}">
              <c16:uniqueId val="{00000001-BB82-4AE7-BE19-D5371D3BD1A6}"/>
            </c:ext>
          </c:extLst>
        </c:ser>
        <c:dLbls>
          <c:showLegendKey val="0"/>
          <c:showVal val="0"/>
          <c:showCatName val="0"/>
          <c:showSerName val="0"/>
          <c:showPercent val="0"/>
          <c:showBubbleSize val="0"/>
        </c:dLbls>
        <c:gapWidth val="250"/>
        <c:overlap val="100"/>
        <c:axId val="3062784"/>
        <c:axId val="306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0.84</c:v>
                </c:pt>
                <c:pt idx="1">
                  <c:v>-2.4300000000000002</c:v>
                </c:pt>
                <c:pt idx="2">
                  <c:v>5.27</c:v>
                </c:pt>
                <c:pt idx="3">
                  <c:v>2.2999999999999998</c:v>
                </c:pt>
                <c:pt idx="4">
                  <c:v>1.54</c:v>
                </c:pt>
              </c:numCache>
            </c:numRef>
          </c:val>
          <c:smooth val="0"/>
          <c:extLst xmlns:c16r2="http://schemas.microsoft.com/office/drawing/2015/06/chart">
            <c:ext xmlns:c16="http://schemas.microsoft.com/office/drawing/2014/chart" uri="{C3380CC4-5D6E-409C-BE32-E72D297353CC}">
              <c16:uniqueId val="{00000002-BB82-4AE7-BE19-D5371D3BD1A6}"/>
            </c:ext>
          </c:extLst>
        </c:ser>
        <c:dLbls>
          <c:showLegendKey val="0"/>
          <c:showVal val="0"/>
          <c:showCatName val="0"/>
          <c:showSerName val="0"/>
          <c:showPercent val="0"/>
          <c:showBubbleSize val="0"/>
        </c:dLbls>
        <c:marker val="1"/>
        <c:smooth val="0"/>
        <c:axId val="3062784"/>
        <c:axId val="3064960"/>
      </c:lineChart>
      <c:catAx>
        <c:axId val="30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64960"/>
        <c:crosses val="autoZero"/>
        <c:auto val="1"/>
        <c:lblAlgn val="ctr"/>
        <c:lblOffset val="100"/>
        <c:tickLblSkip val="1"/>
        <c:tickMarkSkip val="1"/>
        <c:noMultiLvlLbl val="0"/>
      </c:catAx>
      <c:valAx>
        <c:axId val="306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6E2-40AE-BAC7-109B16F1A7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6E2-40AE-BAC7-109B16F1A7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6E2-40AE-BAC7-109B16F1A7B5}"/>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3-66E2-40AE-BAC7-109B16F1A7B5}"/>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0.12</c:v>
                </c:pt>
                <c:pt idx="4">
                  <c:v>#N/A</c:v>
                </c:pt>
                <c:pt idx="5">
                  <c:v>0.11</c:v>
                </c:pt>
                <c:pt idx="6">
                  <c:v>#N/A</c:v>
                </c:pt>
                <c:pt idx="7">
                  <c:v>0.16</c:v>
                </c:pt>
                <c:pt idx="8">
                  <c:v>#N/A</c:v>
                </c:pt>
                <c:pt idx="9">
                  <c:v>0.09</c:v>
                </c:pt>
              </c:numCache>
            </c:numRef>
          </c:val>
          <c:extLst xmlns:c16r2="http://schemas.microsoft.com/office/drawing/2015/06/chart">
            <c:ext xmlns:c16="http://schemas.microsoft.com/office/drawing/2014/chart" uri="{C3380CC4-5D6E-409C-BE32-E72D297353CC}">
              <c16:uniqueId val="{00000004-66E2-40AE-BAC7-109B16F1A7B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0.11</c:v>
                </c:pt>
                <c:pt idx="2">
                  <c:v>#N/A</c:v>
                </c:pt>
                <c:pt idx="3">
                  <c:v>0.12</c:v>
                </c:pt>
                <c:pt idx="4">
                  <c:v>#N/A</c:v>
                </c:pt>
                <c:pt idx="5">
                  <c:v>0.13</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5-66E2-40AE-BAC7-109B16F1A7B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0.06</c:v>
                </c:pt>
                <c:pt idx="1">
                  <c:v>#N/A</c:v>
                </c:pt>
                <c:pt idx="2">
                  <c:v>#N/A</c:v>
                </c:pt>
                <c:pt idx="3">
                  <c:v>0.22</c:v>
                </c:pt>
                <c:pt idx="4">
                  <c:v>#N/A</c:v>
                </c:pt>
                <c:pt idx="5">
                  <c:v>0.25</c:v>
                </c:pt>
                <c:pt idx="6">
                  <c:v>#N/A</c:v>
                </c:pt>
                <c:pt idx="7">
                  <c:v>0.53</c:v>
                </c:pt>
                <c:pt idx="8">
                  <c:v>#N/A</c:v>
                </c:pt>
                <c:pt idx="9">
                  <c:v>0.33</c:v>
                </c:pt>
              </c:numCache>
            </c:numRef>
          </c:val>
          <c:extLst xmlns:c16r2="http://schemas.microsoft.com/office/drawing/2015/06/chart">
            <c:ext xmlns:c16="http://schemas.microsoft.com/office/drawing/2014/chart" uri="{C3380CC4-5D6E-409C-BE32-E72D297353CC}">
              <c16:uniqueId val="{00000006-66E2-40AE-BAC7-109B16F1A7B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0.39</c:v>
                </c:pt>
                <c:pt idx="4">
                  <c:v>#N/A</c:v>
                </c:pt>
                <c:pt idx="5">
                  <c:v>0.57999999999999996</c:v>
                </c:pt>
                <c:pt idx="6">
                  <c:v>#N/A</c:v>
                </c:pt>
                <c:pt idx="7">
                  <c:v>0.24</c:v>
                </c:pt>
                <c:pt idx="8">
                  <c:v>#N/A</c:v>
                </c:pt>
                <c:pt idx="9">
                  <c:v>0.65</c:v>
                </c:pt>
              </c:numCache>
            </c:numRef>
          </c:val>
          <c:extLst xmlns:c16r2="http://schemas.microsoft.com/office/drawing/2015/06/chart">
            <c:ext xmlns:c16="http://schemas.microsoft.com/office/drawing/2014/chart" uri="{C3380CC4-5D6E-409C-BE32-E72D297353CC}">
              <c16:uniqueId val="{00000007-66E2-40AE-BAC7-109B16F1A7B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2.54</c:v>
                </c:pt>
                <c:pt idx="4">
                  <c:v>#N/A</c:v>
                </c:pt>
                <c:pt idx="5">
                  <c:v>4.93</c:v>
                </c:pt>
                <c:pt idx="6">
                  <c:v>#N/A</c:v>
                </c:pt>
                <c:pt idx="7">
                  <c:v>5.19</c:v>
                </c:pt>
                <c:pt idx="8">
                  <c:v>#N/A</c:v>
                </c:pt>
                <c:pt idx="9">
                  <c:v>3.91</c:v>
                </c:pt>
              </c:numCache>
            </c:numRef>
          </c:val>
          <c:extLst xmlns:c16r2="http://schemas.microsoft.com/office/drawing/2015/06/chart">
            <c:ext xmlns:c16="http://schemas.microsoft.com/office/drawing/2014/chart" uri="{C3380CC4-5D6E-409C-BE32-E72D297353CC}">
              <c16:uniqueId val="{00000008-66E2-40AE-BAC7-109B16F1A7B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3.76</c:v>
                </c:pt>
                <c:pt idx="2">
                  <c:v>#N/A</c:v>
                </c:pt>
                <c:pt idx="3">
                  <c:v>5.12</c:v>
                </c:pt>
                <c:pt idx="4">
                  <c:v>#N/A</c:v>
                </c:pt>
                <c:pt idx="5">
                  <c:v>6.58</c:v>
                </c:pt>
                <c:pt idx="6">
                  <c:v>#N/A</c:v>
                </c:pt>
                <c:pt idx="7">
                  <c:v>6.01</c:v>
                </c:pt>
                <c:pt idx="8">
                  <c:v>#N/A</c:v>
                </c:pt>
                <c:pt idx="9">
                  <c:v>6.48</c:v>
                </c:pt>
              </c:numCache>
            </c:numRef>
          </c:val>
          <c:extLst xmlns:c16r2="http://schemas.microsoft.com/office/drawing/2015/06/chart">
            <c:ext xmlns:c16="http://schemas.microsoft.com/office/drawing/2014/chart" uri="{C3380CC4-5D6E-409C-BE32-E72D297353CC}">
              <c16:uniqueId val="{00000009-66E2-40AE-BAC7-109B16F1A7B5}"/>
            </c:ext>
          </c:extLst>
        </c:ser>
        <c:dLbls>
          <c:showLegendKey val="0"/>
          <c:showVal val="0"/>
          <c:showCatName val="0"/>
          <c:showSerName val="0"/>
          <c:showPercent val="0"/>
          <c:showBubbleSize val="0"/>
        </c:dLbls>
        <c:gapWidth val="150"/>
        <c:overlap val="100"/>
        <c:axId val="123593472"/>
        <c:axId val="123595008"/>
      </c:barChart>
      <c:catAx>
        <c:axId val="1235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595008"/>
        <c:crosses val="autoZero"/>
        <c:auto val="1"/>
        <c:lblAlgn val="ctr"/>
        <c:lblOffset val="100"/>
        <c:tickLblSkip val="1"/>
        <c:tickMarkSkip val="1"/>
        <c:noMultiLvlLbl val="0"/>
      </c:catAx>
      <c:valAx>
        <c:axId val="12359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9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1120</c:v>
                </c:pt>
                <c:pt idx="5">
                  <c:v>1101</c:v>
                </c:pt>
                <c:pt idx="8">
                  <c:v>1072</c:v>
                </c:pt>
                <c:pt idx="11">
                  <c:v>956</c:v>
                </c:pt>
                <c:pt idx="14">
                  <c:v>1039</c:v>
                </c:pt>
              </c:numCache>
            </c:numRef>
          </c:val>
          <c:extLst xmlns:c16r2="http://schemas.microsoft.com/office/drawing/2015/06/chart">
            <c:ext xmlns:c16="http://schemas.microsoft.com/office/drawing/2014/chart" uri="{C3380CC4-5D6E-409C-BE32-E72D297353CC}">
              <c16:uniqueId val="{00000000-2A58-402C-BCE2-F5FB5B1A9E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A58-402C-BCE2-F5FB5B1A9E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4</c:v>
                </c:pt>
                <c:pt idx="6">
                  <c:v>16</c:v>
                </c:pt>
                <c:pt idx="9">
                  <c:v>1</c:v>
                </c:pt>
                <c:pt idx="12">
                  <c:v>7</c:v>
                </c:pt>
              </c:numCache>
            </c:numRef>
          </c:val>
          <c:extLst xmlns:c16r2="http://schemas.microsoft.com/office/drawing/2015/06/chart">
            <c:ext xmlns:c16="http://schemas.microsoft.com/office/drawing/2014/chart" uri="{C3380CC4-5D6E-409C-BE32-E72D297353CC}">
              <c16:uniqueId val="{00000002-2A58-402C-BCE2-F5FB5B1A9E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100</c:v>
                </c:pt>
                <c:pt idx="3">
                  <c:v>100</c:v>
                </c:pt>
                <c:pt idx="6">
                  <c:v>98</c:v>
                </c:pt>
                <c:pt idx="9">
                  <c:v>99</c:v>
                </c:pt>
                <c:pt idx="12">
                  <c:v>41</c:v>
                </c:pt>
              </c:numCache>
            </c:numRef>
          </c:val>
          <c:extLst xmlns:c16r2="http://schemas.microsoft.com/office/drawing/2015/06/chart">
            <c:ext xmlns:c16="http://schemas.microsoft.com/office/drawing/2014/chart" uri="{C3380CC4-5D6E-409C-BE32-E72D297353CC}">
              <c16:uniqueId val="{00000003-2A58-402C-BCE2-F5FB5B1A9E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279</c:v>
                </c:pt>
                <c:pt idx="3">
                  <c:v>283</c:v>
                </c:pt>
                <c:pt idx="6">
                  <c:v>268</c:v>
                </c:pt>
                <c:pt idx="9">
                  <c:v>299</c:v>
                </c:pt>
                <c:pt idx="12">
                  <c:v>306</c:v>
                </c:pt>
              </c:numCache>
            </c:numRef>
          </c:val>
          <c:extLst xmlns:c16r2="http://schemas.microsoft.com/office/drawing/2015/06/chart">
            <c:ext xmlns:c16="http://schemas.microsoft.com/office/drawing/2014/chart" uri="{C3380CC4-5D6E-409C-BE32-E72D297353CC}">
              <c16:uniqueId val="{00000004-2A58-402C-BCE2-F5FB5B1A9E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58-402C-BCE2-F5FB5B1A9E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58-402C-BCE2-F5FB5B1A9E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1275</c:v>
                </c:pt>
                <c:pt idx="3">
                  <c:v>1273</c:v>
                </c:pt>
                <c:pt idx="6">
                  <c:v>1230</c:v>
                </c:pt>
                <c:pt idx="9">
                  <c:v>1098</c:v>
                </c:pt>
                <c:pt idx="12">
                  <c:v>980</c:v>
                </c:pt>
              </c:numCache>
            </c:numRef>
          </c:val>
          <c:extLst xmlns:c16r2="http://schemas.microsoft.com/office/drawing/2015/06/chart">
            <c:ext xmlns:c16="http://schemas.microsoft.com/office/drawing/2014/chart" uri="{C3380CC4-5D6E-409C-BE32-E72D297353CC}">
              <c16:uniqueId val="{00000007-2A58-402C-BCE2-F5FB5B1A9ED8}"/>
            </c:ext>
          </c:extLst>
        </c:ser>
        <c:dLbls>
          <c:showLegendKey val="0"/>
          <c:showVal val="0"/>
          <c:showCatName val="0"/>
          <c:showSerName val="0"/>
          <c:showPercent val="0"/>
          <c:showBubbleSize val="0"/>
        </c:dLbls>
        <c:gapWidth val="100"/>
        <c:overlap val="100"/>
        <c:axId val="97915264"/>
        <c:axId val="9791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548</c:v>
                </c:pt>
                <c:pt idx="2">
                  <c:v>#N/A</c:v>
                </c:pt>
                <c:pt idx="3">
                  <c:v>#N/A</c:v>
                </c:pt>
                <c:pt idx="4">
                  <c:v>559</c:v>
                </c:pt>
                <c:pt idx="5">
                  <c:v>#N/A</c:v>
                </c:pt>
                <c:pt idx="6">
                  <c:v>#N/A</c:v>
                </c:pt>
                <c:pt idx="7">
                  <c:v>540</c:v>
                </c:pt>
                <c:pt idx="8">
                  <c:v>#N/A</c:v>
                </c:pt>
                <c:pt idx="9">
                  <c:v>#N/A</c:v>
                </c:pt>
                <c:pt idx="10">
                  <c:v>541</c:v>
                </c:pt>
                <c:pt idx="11">
                  <c:v>#N/A</c:v>
                </c:pt>
                <c:pt idx="12">
                  <c:v>#N/A</c:v>
                </c:pt>
                <c:pt idx="13">
                  <c:v>295</c:v>
                </c:pt>
                <c:pt idx="14">
                  <c:v>#N/A</c:v>
                </c:pt>
              </c:numCache>
            </c:numRef>
          </c:val>
          <c:smooth val="0"/>
          <c:extLst xmlns:c16r2="http://schemas.microsoft.com/office/drawing/2015/06/chart">
            <c:ext xmlns:c16="http://schemas.microsoft.com/office/drawing/2014/chart" uri="{C3380CC4-5D6E-409C-BE32-E72D297353CC}">
              <c16:uniqueId val="{00000008-2A58-402C-BCE2-F5FB5B1A9ED8}"/>
            </c:ext>
          </c:extLst>
        </c:ser>
        <c:dLbls>
          <c:showLegendKey val="0"/>
          <c:showVal val="0"/>
          <c:showCatName val="0"/>
          <c:showSerName val="0"/>
          <c:showPercent val="0"/>
          <c:showBubbleSize val="0"/>
        </c:dLbls>
        <c:marker val="1"/>
        <c:smooth val="0"/>
        <c:axId val="97915264"/>
        <c:axId val="97916800"/>
      </c:lineChart>
      <c:catAx>
        <c:axId val="979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16800"/>
        <c:crosses val="autoZero"/>
        <c:auto val="1"/>
        <c:lblAlgn val="ctr"/>
        <c:lblOffset val="100"/>
        <c:tickLblSkip val="1"/>
        <c:tickMarkSkip val="1"/>
        <c:noMultiLvlLbl val="0"/>
      </c:catAx>
      <c:valAx>
        <c:axId val="979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1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7614</c:v>
                </c:pt>
                <c:pt idx="5">
                  <c:v>7285</c:v>
                </c:pt>
                <c:pt idx="8">
                  <c:v>7201</c:v>
                </c:pt>
                <c:pt idx="11">
                  <c:v>7186</c:v>
                </c:pt>
                <c:pt idx="14">
                  <c:v>6863</c:v>
                </c:pt>
              </c:numCache>
            </c:numRef>
          </c:val>
          <c:extLst xmlns:c16r2="http://schemas.microsoft.com/office/drawing/2015/06/chart">
            <c:ext xmlns:c16="http://schemas.microsoft.com/office/drawing/2014/chart" uri="{C3380CC4-5D6E-409C-BE32-E72D297353CC}">
              <c16:uniqueId val="{00000000-A0BF-4407-8578-5541BEC339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1794</c:v>
                </c:pt>
                <c:pt idx="5">
                  <c:v>1557</c:v>
                </c:pt>
                <c:pt idx="8">
                  <c:v>1395</c:v>
                </c:pt>
                <c:pt idx="11">
                  <c:v>1200</c:v>
                </c:pt>
                <c:pt idx="14">
                  <c:v>1115</c:v>
                </c:pt>
              </c:numCache>
            </c:numRef>
          </c:val>
          <c:extLst xmlns:c16r2="http://schemas.microsoft.com/office/drawing/2015/06/chart">
            <c:ext xmlns:c16="http://schemas.microsoft.com/office/drawing/2014/chart" uri="{C3380CC4-5D6E-409C-BE32-E72D297353CC}">
              <c16:uniqueId val="{00000001-A0BF-4407-8578-5541BEC339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2059</c:v>
                </c:pt>
                <c:pt idx="5">
                  <c:v>1833</c:v>
                </c:pt>
                <c:pt idx="8">
                  <c:v>2093</c:v>
                </c:pt>
                <c:pt idx="11">
                  <c:v>2168</c:v>
                </c:pt>
                <c:pt idx="14">
                  <c:v>2355</c:v>
                </c:pt>
              </c:numCache>
            </c:numRef>
          </c:val>
          <c:extLst xmlns:c16r2="http://schemas.microsoft.com/office/drawing/2015/06/chart">
            <c:ext xmlns:c16="http://schemas.microsoft.com/office/drawing/2014/chart" uri="{C3380CC4-5D6E-409C-BE32-E72D297353CC}">
              <c16:uniqueId val="{00000002-A0BF-4407-8578-5541BEC339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BF-4407-8578-5541BEC339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0BF-4407-8578-5541BEC339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BF-4407-8578-5541BEC339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1140</c:v>
                </c:pt>
                <c:pt idx="3">
                  <c:v>1039</c:v>
                </c:pt>
                <c:pt idx="6">
                  <c:v>925</c:v>
                </c:pt>
                <c:pt idx="9">
                  <c:v>893</c:v>
                </c:pt>
                <c:pt idx="12">
                  <c:v>874</c:v>
                </c:pt>
              </c:numCache>
            </c:numRef>
          </c:val>
          <c:extLst xmlns:c16r2="http://schemas.microsoft.com/office/drawing/2015/06/chart">
            <c:ext xmlns:c16="http://schemas.microsoft.com/office/drawing/2014/chart" uri="{C3380CC4-5D6E-409C-BE32-E72D297353CC}">
              <c16:uniqueId val="{00000006-A0BF-4407-8578-5541BEC339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416</c:v>
                </c:pt>
                <c:pt idx="3">
                  <c:v>314</c:v>
                </c:pt>
                <c:pt idx="6">
                  <c:v>219</c:v>
                </c:pt>
                <c:pt idx="9">
                  <c:v>117</c:v>
                </c:pt>
                <c:pt idx="12">
                  <c:v>72</c:v>
                </c:pt>
              </c:numCache>
            </c:numRef>
          </c:val>
          <c:extLst xmlns:c16r2="http://schemas.microsoft.com/office/drawing/2015/06/chart">
            <c:ext xmlns:c16="http://schemas.microsoft.com/office/drawing/2014/chart" uri="{C3380CC4-5D6E-409C-BE32-E72D297353CC}">
              <c16:uniqueId val="{00000007-A0BF-4407-8578-5541BEC339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3336</c:v>
                </c:pt>
                <c:pt idx="3">
                  <c:v>2863</c:v>
                </c:pt>
                <c:pt idx="6">
                  <c:v>2740</c:v>
                </c:pt>
                <c:pt idx="9">
                  <c:v>2687</c:v>
                </c:pt>
                <c:pt idx="12">
                  <c:v>2710</c:v>
                </c:pt>
              </c:numCache>
            </c:numRef>
          </c:val>
          <c:extLst xmlns:c16r2="http://schemas.microsoft.com/office/drawing/2015/06/chart">
            <c:ext xmlns:c16="http://schemas.microsoft.com/office/drawing/2014/chart" uri="{C3380CC4-5D6E-409C-BE32-E72D297353CC}">
              <c16:uniqueId val="{00000008-A0BF-4407-8578-5541BEC339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13</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9-A0BF-4407-8578-5541BEC339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10216</c:v>
                </c:pt>
                <c:pt idx="3">
                  <c:v>9520</c:v>
                </c:pt>
                <c:pt idx="6">
                  <c:v>9247</c:v>
                </c:pt>
                <c:pt idx="9">
                  <c:v>9170</c:v>
                </c:pt>
                <c:pt idx="12">
                  <c:v>8863</c:v>
                </c:pt>
              </c:numCache>
            </c:numRef>
          </c:val>
          <c:extLst xmlns:c16r2="http://schemas.microsoft.com/office/drawing/2015/06/chart">
            <c:ext xmlns:c16="http://schemas.microsoft.com/office/drawing/2014/chart" uri="{C3380CC4-5D6E-409C-BE32-E72D297353CC}">
              <c16:uniqueId val="{0000000A-A0BF-4407-8578-5541BEC33971}"/>
            </c:ext>
          </c:extLst>
        </c:ser>
        <c:dLbls>
          <c:showLegendKey val="0"/>
          <c:showVal val="0"/>
          <c:showCatName val="0"/>
          <c:showSerName val="0"/>
          <c:showPercent val="0"/>
          <c:showBubbleSize val="0"/>
        </c:dLbls>
        <c:gapWidth val="100"/>
        <c:overlap val="100"/>
        <c:axId val="124236160"/>
        <c:axId val="124238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3654</c:v>
                </c:pt>
                <c:pt idx="2">
                  <c:v>#N/A</c:v>
                </c:pt>
                <c:pt idx="3">
                  <c:v>#N/A</c:v>
                </c:pt>
                <c:pt idx="4">
                  <c:v>3071</c:v>
                </c:pt>
                <c:pt idx="5">
                  <c:v>#N/A</c:v>
                </c:pt>
                <c:pt idx="6">
                  <c:v>#N/A</c:v>
                </c:pt>
                <c:pt idx="7">
                  <c:v>2442</c:v>
                </c:pt>
                <c:pt idx="8">
                  <c:v>#N/A</c:v>
                </c:pt>
                <c:pt idx="9">
                  <c:v>#N/A</c:v>
                </c:pt>
                <c:pt idx="10">
                  <c:v>2314</c:v>
                </c:pt>
                <c:pt idx="11">
                  <c:v>#N/A</c:v>
                </c:pt>
                <c:pt idx="12">
                  <c:v>#N/A</c:v>
                </c:pt>
                <c:pt idx="13">
                  <c:v>2187</c:v>
                </c:pt>
                <c:pt idx="14">
                  <c:v>#N/A</c:v>
                </c:pt>
              </c:numCache>
            </c:numRef>
          </c:val>
          <c:smooth val="0"/>
          <c:extLst xmlns:c16r2="http://schemas.microsoft.com/office/drawing/2015/06/chart">
            <c:ext xmlns:c16="http://schemas.microsoft.com/office/drawing/2014/chart" uri="{C3380CC4-5D6E-409C-BE32-E72D297353CC}">
              <c16:uniqueId val="{0000000B-A0BF-4407-8578-5541BEC33971}"/>
            </c:ext>
          </c:extLst>
        </c:ser>
        <c:dLbls>
          <c:showLegendKey val="0"/>
          <c:showVal val="0"/>
          <c:showCatName val="0"/>
          <c:showSerName val="0"/>
          <c:showPercent val="0"/>
          <c:showBubbleSize val="0"/>
        </c:dLbls>
        <c:marker val="1"/>
        <c:smooth val="0"/>
        <c:axId val="124236160"/>
        <c:axId val="124238080"/>
      </c:lineChart>
      <c:catAx>
        <c:axId val="12423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238080"/>
        <c:crosses val="autoZero"/>
        <c:auto val="1"/>
        <c:lblAlgn val="ctr"/>
        <c:lblOffset val="100"/>
        <c:tickLblSkip val="1"/>
        <c:tickMarkSkip val="1"/>
        <c:noMultiLvlLbl val="0"/>
      </c:catAx>
      <c:valAx>
        <c:axId val="12423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3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1237</c:v>
                </c:pt>
                <c:pt idx="1">
                  <c:v>1338</c:v>
                </c:pt>
                <c:pt idx="2">
                  <c:v>1459</c:v>
                </c:pt>
              </c:numCache>
            </c:numRef>
          </c:val>
          <c:extLst xmlns:c16r2="http://schemas.microsoft.com/office/drawing/2015/06/chart">
            <c:ext xmlns:c16="http://schemas.microsoft.com/office/drawing/2014/chart" uri="{C3380CC4-5D6E-409C-BE32-E72D297353CC}">
              <c16:uniqueId val="{00000000-A3F0-49F7-A4F5-81096ED7CD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103</c:v>
                </c:pt>
                <c:pt idx="1">
                  <c:v>103</c:v>
                </c:pt>
                <c:pt idx="2">
                  <c:v>103</c:v>
                </c:pt>
              </c:numCache>
            </c:numRef>
          </c:val>
          <c:extLst xmlns:c16r2="http://schemas.microsoft.com/office/drawing/2015/06/chart">
            <c:ext xmlns:c16="http://schemas.microsoft.com/office/drawing/2014/chart" uri="{C3380CC4-5D6E-409C-BE32-E72D297353CC}">
              <c16:uniqueId val="{00000001-A3F0-49F7-A4F5-81096ED7CD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1674</c:v>
                </c:pt>
                <c:pt idx="1">
                  <c:v>1659</c:v>
                </c:pt>
                <c:pt idx="2">
                  <c:v>1729</c:v>
                </c:pt>
              </c:numCache>
            </c:numRef>
          </c:val>
          <c:extLst xmlns:c16r2="http://schemas.microsoft.com/office/drawing/2015/06/chart">
            <c:ext xmlns:c16="http://schemas.microsoft.com/office/drawing/2014/chart" uri="{C3380CC4-5D6E-409C-BE32-E72D297353CC}">
              <c16:uniqueId val="{00000002-A3F0-49F7-A4F5-81096ED7CDFF}"/>
            </c:ext>
          </c:extLst>
        </c:ser>
        <c:dLbls>
          <c:showLegendKey val="0"/>
          <c:showVal val="0"/>
          <c:showCatName val="0"/>
          <c:showSerName val="0"/>
          <c:showPercent val="0"/>
          <c:showBubbleSize val="0"/>
        </c:dLbls>
        <c:gapWidth val="120"/>
        <c:overlap val="100"/>
        <c:axId val="120858112"/>
        <c:axId val="120859648"/>
      </c:barChart>
      <c:catAx>
        <c:axId val="12085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0859648"/>
        <c:crosses val="autoZero"/>
        <c:auto val="1"/>
        <c:lblAlgn val="ctr"/>
        <c:lblOffset val="100"/>
        <c:tickLblSkip val="1"/>
        <c:tickMarkSkip val="1"/>
        <c:noMultiLvlLbl val="0"/>
      </c:catAx>
      <c:valAx>
        <c:axId val="120859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085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{2B3A6FE2-B8C7-4A00-9B83-4DB4D5AFABC8}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C7-4509-825F-48AA102C0B8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{C8E45890-B8F4-4528-9034-9C91994F7557}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C7-4509-825F-48AA102C0B8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{80D00AF2-CF28-4D50-8B42-F79B747540B4}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C7-4509-825F-48AA102C0B8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{513912DF-ACA9-48AA-85F1-3B6A5DA750D3}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C7-4509-825F-48AA102C0B8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{D27ED146-FA22-4E56-88E9-B7B4F2732B19}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C7-4509-825F-48AA102C0B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{20DD051A-5A89-4D3C-90B9-66E3F7E5863A}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C7-4509-825F-48AA102C0B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{2F6C0CE7-872F-4A30-A8DB-47EB79ECDF88}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C7-4509-825F-48AA102C0B8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{221A863C-1ED2-4F1B-800F-4E069EFF428A}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C7-4509-825F-48AA102C0B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{F3ADBDEF-374B-49DB-9889-7918D84CF425}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C7-4509-825F-48AA102C0B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61.6</c:v>
                </c:pt>
              </c:numCache>
            </c:numRef>
          </c:xVal>
          <c:yVal>
            <c:numRef>
              <c:f>公会計指標分析・財政指標組合せ分析表!$BP$51:$DC$51</c:f>
              <c:numCache>
                <c:formatCode>#,##0.0;"▲ "#,##0.0</c:formatCode>
                <c:ptCount val="40"/>
                <c:pt idx="24">
                  <c:v>62.6</c:v>
                </c:pt>
              </c:numCache>
            </c:numRef>
          </c:yVal>
          <c:smooth val="0"/>
          <c:extLst xmlns:c16r2="http://schemas.microsoft.com/office/drawing/2015/06/chart">
            <c:ext xmlns:c16="http://schemas.microsoft.com/office/drawing/2014/chart" uri="{C3380CC4-5D6E-409C-BE32-E72D297353CC}">
              <c16:uniqueId val="{00000009-CAC7-4509-825F-48AA102C0B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{23DBFC93-1565-4295-92DE-F993EC76D5DD}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C7-4509-825F-48AA102C0B8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{63590AEA-3E48-471F-8F2D-4B0E88072634}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C7-4509-825F-48AA102C0B8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{875EBF72-F789-4EF9-9066-92D865ED5EC3}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C7-4509-825F-48AA102C0B8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{5C90040F-2551-4AF2-94C1-2D36A98572D9}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C7-4509-825F-48AA102C0B8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{116D9605-72BC-4EE9-8179-8DC63A33AF84}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C7-4509-825F-48AA102C0B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{75EA4897-3BDD-4958-978F-9697702E70F2}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C7-4509-825F-48AA102C0B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{A353BA1A-E127-43E7-B734-6BD5B4973460}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C7-4509-825F-48AA102C0B8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{7EF3C1D5-C5E3-4348-9DA6-4A24A02817EC}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C7-4509-825F-48AA102C0B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{B4104B84-FF3F-464C-94ED-49D8E8A8F03C}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C7-4509-825F-48AA102C0B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CAC7-4509-825F-48AA102C0B8E}"/>
            </c:ext>
          </c:extLst>
        </c:ser>
        <c:dLbls>
          <c:showLegendKey val="0"/>
          <c:showVal val="1"/>
          <c:showCatName val="0"/>
          <c:showSerName val="0"/>
          <c:showPercent val="0"/>
          <c:showBubbleSize val="0"/>
        </c:dLbls>
        <c:axId val="123792384"/>
        <c:axId val="123819136"/>
      </c:scatterChart>
      <c:valAx>
        <c:axId val="123792384"/>
        <c:scaling>
          <c:orientation val="minMax"/>
          <c:max val="61.9"/>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19136"/>
        <c:crosses val="autoZero"/>
        <c:crossBetween val="midCat"/>
      </c:valAx>
      <c:valAx>
        <c:axId val="123819136"/>
        <c:scaling>
          <c:orientation val="minMax"/>
          <c:max val="6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79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{F2CAA2CC-F327-4774-A171-E917446ED8AD}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C79-4987-98CE-5CA931B0FA8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{A86614B3-40D2-4BF7-9757-0EFE13DFC3A1}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79-4987-98CE-5CA931B0FA8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{D941B72D-77A0-434A-A1DD-1713A5C95BF7}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79-4987-98CE-5CA931B0FA8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{217D6E3D-BBBB-43DC-B21B-8DC9889B25F1}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79-4987-98CE-5CA931B0FA8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{811383ED-42CC-4661-AB30-DC56AA004CE4}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79-4987-98CE-5CA931B0FA8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{4A8F9F79-7F30-4A9B-9EAE-42D8D2CB1D64}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C79-4987-98CE-5CA931B0FA8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{D502BA9F-FC7E-48F0-9D25-7FE49D09F6E3}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C79-4987-98CE-5CA931B0FA8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{38D727B6-EC2D-4943-BE7B-9BEEDCDBC718}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C79-4987-98CE-5CA931B0FA8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{069C6E04-DCAB-4FBB-9135-2CB9FC678975}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C79-4987-98CE-5CA931B0FA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14.4</c:v>
                </c:pt>
                <c:pt idx="16">
                  <c:v>14.2</c:v>
                </c:pt>
                <c:pt idx="24">
                  <c:v>14.5</c:v>
                </c:pt>
                <c:pt idx="32">
                  <c:v>12.3</c:v>
                </c:pt>
              </c:numCache>
            </c:numRef>
          </c:xVal>
          <c:yVal>
            <c:numRef>
              <c:f>公会計指標分析・財政指標組合せ分析表!$BP$73:$DC$73</c:f>
              <c:numCache>
                <c:formatCode>#,##0.0;"▲ "#,##0.0</c:formatCode>
                <c:ptCount val="40"/>
                <c:pt idx="0">
                  <c:v>91.9</c:v>
                </c:pt>
                <c:pt idx="8">
                  <c:v>80.900000000000006</c:v>
                </c:pt>
                <c:pt idx="16">
                  <c:v>63.9</c:v>
                </c:pt>
                <c:pt idx="24">
                  <c:v>62.6</c:v>
                </c:pt>
                <c:pt idx="32">
                  <c:v>60.2</c:v>
                </c:pt>
              </c:numCache>
            </c:numRef>
          </c:yVal>
          <c:smooth val="0"/>
          <c:extLst xmlns:c16r2="http://schemas.microsoft.com/office/drawing/2015/06/chart">
            <c:ext xmlns:c16="http://schemas.microsoft.com/office/drawing/2014/chart" uri="{C3380CC4-5D6E-409C-BE32-E72D297353CC}">
              <c16:uniqueId val="{00000009-7C79-4987-98CE-5CA931B0FA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{5016DB5F-62D5-4E2C-8D81-1C1C2F572D9A}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C79-4987-98CE-5CA931B0FA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{D108BBDA-1099-44CE-B2D8-E6FD2E5C6B3A}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79-4987-98CE-5CA931B0FA8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{CF425F29-AA57-4EAA-B872-2C0525CFB479}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79-4987-98CE-5CA931B0FA8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{48C021AC-0790-45F4-932D-60E9E6471B8F}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79-4987-98CE-5CA931B0FA8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{36F6CDB5-4654-4DC8-97F9-A257426DA2E2}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79-4987-98CE-5CA931B0FA8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{FCCB0292-0832-49A7-80A9-5ABDF7B01C51}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C79-4987-98CE-5CA931B0FA8C}"/>
                </c:ext>
              </c:extLst>
            </c:dLbl>
            <c:dLbl>
              <c:idx val="16"/>
              <c:layout>
                <c:manualLayout>
                  <c:x val="-2.3106531832676313E-2"/>
                  <c:y val="-8.4502300489003826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{A21A0B2C-4389-4A95-B7FF-993F4761EAAA}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C79-4987-98CE-5CA931B0FA8C}"/>
                </c:ext>
              </c:extLst>
            </c:dLbl>
            <c:dLbl>
              <c:idx val="24"/>
              <c:layout>
                <c:manualLayout>
                  <c:x val="-4.028945140554499E-2"/>
                  <c:y val="-6.294424918847578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{D5EF3B5D-83E9-419B-8368-D4C3B031F15A}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C79-4987-98CE-5CA931B0FA8C}"/>
                </c:ext>
              </c:extLst>
            </c:dLbl>
            <c:dLbl>
              <c:idx val="32"/>
              <c:layout>
                <c:manualLayout>
                  <c:x val="-3.1697991619110633E-2"/>
                  <c:y val="-3.980339158590247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{C142ED4D-8E0E-4888-A376-98953793AC4C}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C79-4987-98CE-5CA931B0FA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7C79-4987-98CE-5CA931B0FA8C}"/>
            </c:ext>
          </c:extLst>
        </c:ser>
        <c:dLbls>
          <c:showLegendKey val="0"/>
          <c:showVal val="1"/>
          <c:showCatName val="0"/>
          <c:showSerName val="0"/>
          <c:showPercent val="0"/>
          <c:showBubbleSize val="0"/>
        </c:dLbls>
        <c:axId val="124639488"/>
        <c:axId val="123892096"/>
      </c:scatterChart>
      <c:valAx>
        <c:axId val="124639488"/>
        <c:scaling>
          <c:orientation val="minMax"/>
          <c:max val="16.700000000000003"/>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92096"/>
        <c:crosses val="autoZero"/>
        <c:crossBetween val="midCat"/>
      </c:valAx>
      <c:valAx>
        <c:axId val="123892096"/>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639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地方債の償還金は、平成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年度に償還のピークを迎え、現在は繰上償還の実施等により減少している。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今後も新規借り入れを抑制し、計画的な地方債の借り入れに努める。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地方債残高については、新規借り入れの抑制及び償還終了により減少傾向にある。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また組合等負担等見込額についても償還終了により減少している。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退職手当負担見込額については、退職者不補充に伴う職員数の減少、退職手当組合に対する積立金の増額により、減少傾向にある。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北海道洞爺湖町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税収の低下、地方交付税の減少及び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有珠山噴火災害に伴う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備えとして、基金の積立は必要不可欠である。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また施設の老朽化による維持補修経費も見込んでいる。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そのため、決算により繰越金が発生した場合等、それらの備えとして基金積立を実施している。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今後も同様に余剰金が発生した場合は基金積立を実施する。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合併地域振興基金は、平成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年に合併した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つの地域が一体感を持った町づくりをすすめるために設立された基金である。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公共施設等整備基金は、公共施設の老朽化に伴う維持補修費として運用している。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みんなの基金は、町民みんなの未来が拓けるような町づくりをすすめるために設立された基金である。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観光開発基金は、総合的な観光開発事業の推進を図るための基金である。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国営畑地かんがい排水事業振興基金は、国営大原地区直轄かんがい排水事業に要する資金に充てるための基金である。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合併地域振興基金は、運用利息により増加している。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公共施設等整備基金は老朽化した公共施設の維持補修費に充当している。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みんなの基金は主にふるさと納税からの寄附を積み立て、子育て支援をはじめとした事業に充てている。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観光開発基金は、当町の主幹産業である観光振興の今後の事業に備えて積み立てている。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国営畑地かんがい排水事業振興基金は、造成から約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年経過した施設の維持補修費に充てるため、積み立てている。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今後も各基金の目的に応じた運用を継続する。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財源補てん分として平成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年度より基金取崩しによる繰入金を予算計上している。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次年度以降も基金繰入による予算執行となる見込みであるため、基金積立は必要である。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今後も同様に財源補てんによる基金取崩しと基金積立により、将来に備える必要がある。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地方債の償還に備えるための基金として一定の額を積み立て、現在はそれを維持している状況。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今後も現状維持で備える予定である。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63.2</a:t>
          </a:r>
          <a:r>
            <a:rPr kumimoji="1" lang="ja-JP" altLang="en-US" sz="1100">
              <a:latin typeface="ＭＳ Ｐゴシック" panose="020B0600070205080204" pitchFamily="50" charset="-128"/>
              <a:ea typeface="ＭＳ Ｐゴシック" panose="020B0600070205080204" pitchFamily="50" charset="-128"/>
            </a:rPr>
            <a:t>％で全国平均と比較するとやや高い水準となっている。内訳は事業用資産は、</a:t>
          </a:r>
          <a:r>
            <a:rPr kumimoji="1" lang="en-US" altLang="ja-JP" sz="1100">
              <a:latin typeface="ＭＳ Ｐゴシック" panose="020B0600070205080204" pitchFamily="50" charset="-128"/>
              <a:ea typeface="ＭＳ Ｐゴシック" panose="020B0600070205080204" pitchFamily="50" charset="-128"/>
            </a:rPr>
            <a:t>60.9</a:t>
          </a:r>
          <a:r>
            <a:rPr kumimoji="1" lang="ja-JP" altLang="en-US" sz="1100">
              <a:latin typeface="ＭＳ Ｐゴシック" panose="020B0600070205080204" pitchFamily="50" charset="-128"/>
              <a:ea typeface="ＭＳ Ｐゴシック" panose="020B0600070205080204" pitchFamily="50" charset="-128"/>
            </a:rPr>
            <a:t>％、インフラ資産は</a:t>
          </a:r>
          <a:r>
            <a:rPr kumimoji="1" lang="en-US" altLang="ja-JP" sz="1100">
              <a:latin typeface="ＭＳ Ｐゴシック" panose="020B0600070205080204" pitchFamily="50" charset="-128"/>
              <a:ea typeface="ＭＳ Ｐゴシック" panose="020B0600070205080204" pitchFamily="50" charset="-128"/>
            </a:rPr>
            <a:t>64.5</a:t>
          </a:r>
          <a:r>
            <a:rPr kumimoji="1" lang="ja-JP" altLang="en-US" sz="1100">
              <a:latin typeface="ＭＳ Ｐゴシック" panose="020B0600070205080204" pitchFamily="50" charset="-128"/>
              <a:ea typeface="ＭＳ Ｐゴシック" panose="020B0600070205080204" pitchFamily="50" charset="-128"/>
            </a:rPr>
            <a:t>％でインフラ資産の老朽化比率が高い状態となっている。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66" name="直線コネクタ 65"/>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69" name="有形固定資産減価償却率最大値テキスト"/>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0" name="直線コネクタ 69"/>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1" name="有形固定資産減価償却率平均値テキスト"/>
        <xdr:cNvSpPr txBox="1"/>
      </xdr:nvSpPr>
      <xdr:spPr>
        <a:xfrm>
          <a:off x="4813300" y="531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2" name="フローチャート: 判断 71"/>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3" name="フローチャート: 判断 72"/>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74" name="フローチャート: 判断 73"/>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91</xdr:rowOff>
    </xdr:from>
    <xdr:to>
      <xdr:col>19</xdr:col>
      <xdr:colOff>187325</xdr:colOff>
      <xdr:row>31</xdr:row>
      <xdr:rowOff>101691</xdr:rowOff>
    </xdr:to>
    <xdr:sp macro="" textlink="">
      <xdr:nvSpPr>
        <xdr:cNvPr id="80" name="楕円 79"/>
        <xdr:cNvSpPr/>
      </xdr:nvSpPr>
      <xdr:spPr>
        <a:xfrm>
          <a:off x="40005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32</xdr:row>
      <xdr:rowOff>10812</xdr:rowOff>
    </xdr:from>
    <xdr:ext cx="405111" cy="259045"/>
    <xdr:sp macro="" textlink="">
      <xdr:nvSpPr>
        <xdr:cNvPr id="81" name="n_1aveValue有形固定資産減価償却率"/>
        <xdr:cNvSpPr txBox="1"/>
      </xdr:nvSpPr>
      <xdr:spPr>
        <a:xfrm>
          <a:off x="38360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2" name="n_2aveValue有形固定資産減価償却率"/>
        <xdr:cNvSpPr txBox="1"/>
      </xdr:nvSpPr>
      <xdr:spPr>
        <a:xfrm>
          <a:off x="3086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118218</xdr:rowOff>
    </xdr:from>
    <xdr:ext cx="405111" cy="259045"/>
    <xdr:sp macro="" textlink="">
      <xdr:nvSpPr>
        <xdr:cNvPr id="83" name="n_1mainValue有形固定資産減価償却率"/>
        <xdr:cNvSpPr txBox="1"/>
      </xdr:nvSpPr>
      <xdr:spPr>
        <a:xfrm>
          <a:off x="3836044" y="509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地方債の償還可能年数は、約</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年であり、平均値よりも短い期間で返済が可能となっている。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2" name="直線コネクタ 111"/>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15" name="債務償還可能年数最大値テキスト"/>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16" name="直線コネクタ 115"/>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17" name="債務償還可能年数平均値テキスト"/>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18" name="フローチャート: 判断 117"/>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楕円 123"/>
        <xdr:cNvSpPr/>
      </xdr:nvSpPr>
      <xdr:spPr>
        <a:xfrm>
          <a:off x="147447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81085</xdr:rowOff>
    </xdr:from>
    <xdr:ext cx="340478" cy="259045"/>
    <xdr:sp macro="" textlink="">
      <xdr:nvSpPr>
        <xdr:cNvPr id="125" name="債務償還可能年数該当値テキスト"/>
        <xdr:cNvSpPr txBox="1"/>
      </xdr:nvSpPr>
      <xdr:spPr>
        <a:xfrm>
          <a:off x="14846300" y="5224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137795</xdr:rowOff>
    </xdr:from>
    <xdr:to>
      <xdr:col>20</xdr:col>
      <xdr:colOff>38100</xdr:colOff>
      <xdr:row>37</xdr:row>
      <xdr:rowOff>67945</xdr:rowOff>
    </xdr:to>
    <xdr:sp macro="" textlink="">
      <xdr:nvSpPr>
        <xdr:cNvPr id="70" name="楕円 69"/>
        <xdr:cNvSpPr/>
      </xdr:nvSpPr>
      <xdr:spPr>
        <a:xfrm>
          <a:off x="3746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167657</xdr:rowOff>
    </xdr:from>
    <xdr:ext cx="405111" cy="259045"/>
    <xdr:sp macro="" textlink="">
      <xdr:nvSpPr>
        <xdr:cNvPr id="71" name="n_1aveValue【道路】&#10;有形固定資産減価償却率"/>
        <xdr:cNvSpPr txBox="1"/>
      </xdr:nvSpPr>
      <xdr:spPr>
        <a:xfrm>
          <a:off x="3582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84472</xdr:rowOff>
    </xdr:from>
    <xdr:ext cx="405111" cy="259045"/>
    <xdr:sp macro="" textlink="">
      <xdr:nvSpPr>
        <xdr:cNvPr id="73" name="n_1mainValue【道路】&#10;有形固定資産減価償却率"/>
        <xdr:cNvSpPr txBox="1"/>
      </xdr:nvSpPr>
      <xdr:spPr>
        <a:xfrm>
          <a:off x="3582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164440</xdr:rowOff>
    </xdr:from>
    <xdr:to>
      <xdr:col>54</xdr:col>
      <xdr:colOff>189865</xdr:colOff>
      <xdr:row>42</xdr:row>
      <xdr:rowOff>18614</xdr:rowOff>
    </xdr:to>
    <xdr:cxnSp macro="">
      <xdr:nvCxnSpPr>
        <xdr:cNvPr id="99" name="直線コネクタ 98"/>
        <xdr:cNvCxnSpPr/>
      </xdr:nvCxnSpPr>
      <xdr:spPr>
        <a:xfrm flipV="1">
          <a:off x="10476865" y="6336640"/>
          <a:ext cx="0" cy="88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22441</xdr:rowOff>
    </xdr:from>
    <xdr:ext cx="469744" cy="259045"/>
    <xdr:sp macro="" textlink="">
      <xdr:nvSpPr>
        <xdr:cNvPr id="100" name="【道路】&#10;一人当たり延長最小値テキスト"/>
        <xdr:cNvSpPr txBox="1"/>
      </xdr:nvSpPr>
      <xdr:spPr>
        <a:xfrm>
          <a:off x="10515600" y="72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18614</xdr:rowOff>
    </xdr:from>
    <xdr:to>
      <xdr:col>55</xdr:col>
      <xdr:colOff>88900</xdr:colOff>
      <xdr:row>42</xdr:row>
      <xdr:rowOff>18614</xdr:rowOff>
    </xdr:to>
    <xdr:cxnSp macro="">
      <xdr:nvCxnSpPr>
        <xdr:cNvPr id="101" name="直線コネクタ 100"/>
        <xdr:cNvCxnSpPr/>
      </xdr:nvCxnSpPr>
      <xdr:spPr>
        <a:xfrm>
          <a:off x="10388600" y="721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111117</xdr:rowOff>
    </xdr:from>
    <xdr:ext cx="534377" cy="259045"/>
    <xdr:sp macro="" textlink="">
      <xdr:nvSpPr>
        <xdr:cNvPr id="102" name="【道路】&#10;一人当たり延長最大値テキスト"/>
        <xdr:cNvSpPr txBox="1"/>
      </xdr:nvSpPr>
      <xdr:spPr>
        <a:xfrm>
          <a:off x="10515600" y="61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164440</xdr:rowOff>
    </xdr:from>
    <xdr:to>
      <xdr:col>55</xdr:col>
      <xdr:colOff>88900</xdr:colOff>
      <xdr:row>36</xdr:row>
      <xdr:rowOff>164440</xdr:rowOff>
    </xdr:to>
    <xdr:cxnSp macro="">
      <xdr:nvCxnSpPr>
        <xdr:cNvPr id="103" name="直線コネクタ 102"/>
        <xdr:cNvCxnSpPr/>
      </xdr:nvCxnSpPr>
      <xdr:spPr>
        <a:xfrm>
          <a:off x="10388600" y="633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28505</xdr:rowOff>
    </xdr:from>
    <xdr:ext cx="534377" cy="259045"/>
    <xdr:sp macro="" textlink="">
      <xdr:nvSpPr>
        <xdr:cNvPr id="104" name="【道路】&#10;一人当たり延長平均値テキスト"/>
        <xdr:cNvSpPr txBox="1"/>
      </xdr:nvSpPr>
      <xdr:spPr>
        <a:xfrm>
          <a:off x="10515600" y="688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50078</xdr:rowOff>
    </xdr:from>
    <xdr:to>
      <xdr:col>55</xdr:col>
      <xdr:colOff>50800</xdr:colOff>
      <xdr:row>40</xdr:row>
      <xdr:rowOff>151678</xdr:rowOff>
    </xdr:to>
    <xdr:sp macro="" textlink="">
      <xdr:nvSpPr>
        <xdr:cNvPr id="105" name="フローチャート: 判断 104"/>
        <xdr:cNvSpPr/>
      </xdr:nvSpPr>
      <xdr:spPr>
        <a:xfrm>
          <a:off x="10426700" y="690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159871</xdr:rowOff>
    </xdr:from>
    <xdr:to>
      <xdr:col>50</xdr:col>
      <xdr:colOff>165100</xdr:colOff>
      <xdr:row>40</xdr:row>
      <xdr:rowOff>90021</xdr:rowOff>
    </xdr:to>
    <xdr:sp macro="" textlink="">
      <xdr:nvSpPr>
        <xdr:cNvPr id="106" name="フローチャート: 判断 105"/>
        <xdr:cNvSpPr/>
      </xdr:nvSpPr>
      <xdr:spPr>
        <a:xfrm>
          <a:off x="9588500" y="684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101360</xdr:rowOff>
    </xdr:from>
    <xdr:to>
      <xdr:col>46</xdr:col>
      <xdr:colOff>38100</xdr:colOff>
      <xdr:row>41</xdr:row>
      <xdr:rowOff>31510</xdr:rowOff>
    </xdr:to>
    <xdr:sp macro="" textlink="">
      <xdr:nvSpPr>
        <xdr:cNvPr id="107" name="フローチャート: 判断 106"/>
        <xdr:cNvSpPr/>
      </xdr:nvSpPr>
      <xdr:spPr>
        <a:xfrm>
          <a:off x="8699500" y="69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153089</xdr:rowOff>
    </xdr:from>
    <xdr:to>
      <xdr:col>50</xdr:col>
      <xdr:colOff>165100</xdr:colOff>
      <xdr:row>33</xdr:row>
      <xdr:rowOff>83239</xdr:rowOff>
    </xdr:to>
    <xdr:sp macro="" textlink="">
      <xdr:nvSpPr>
        <xdr:cNvPr id="113" name="楕円 112"/>
        <xdr:cNvSpPr/>
      </xdr:nvSpPr>
      <xdr:spPr>
        <a:xfrm>
          <a:off x="9588500" y="56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81148</xdr:rowOff>
    </xdr:from>
    <xdr:ext cx="534377" cy="259045"/>
    <xdr:sp macro="" textlink="">
      <xdr:nvSpPr>
        <xdr:cNvPr id="114" name="n_1aveValue【道路】&#10;一人当たり延長"/>
        <xdr:cNvSpPr txBox="1"/>
      </xdr:nvSpPr>
      <xdr:spPr>
        <a:xfrm>
          <a:off x="9359411" y="693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48037</xdr:rowOff>
    </xdr:from>
    <xdr:ext cx="534377" cy="259045"/>
    <xdr:sp macro="" textlink="">
      <xdr:nvSpPr>
        <xdr:cNvPr id="115" name="n_2aveValue【道路】&#10;一人当たり延長"/>
        <xdr:cNvSpPr txBox="1"/>
      </xdr:nvSpPr>
      <xdr:spPr>
        <a:xfrm>
          <a:off x="8483111" y="67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99766</xdr:rowOff>
    </xdr:from>
    <xdr:ext cx="599010" cy="259045"/>
    <xdr:sp macro="" textlink="">
      <xdr:nvSpPr>
        <xdr:cNvPr id="116" name="n_1mainValue【道路】&#10;一人当たり延長"/>
        <xdr:cNvSpPr txBox="1"/>
      </xdr:nvSpPr>
      <xdr:spPr>
        <a:xfrm>
          <a:off x="9327094" y="541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55" name="楕円 154"/>
        <xdr:cNvSpPr/>
      </xdr:nvSpPr>
      <xdr:spPr>
        <a:xfrm>
          <a:off x="3746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56" name="n_1aveValue【橋りょう・トンネル】&#10;有形固定資産減価償却率"/>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58" name="n_1mainValue【橋りょう・トンネル】&#10;有形固定資産減価償却率"/>
        <xdr:cNvSpPr txBox="1"/>
      </xdr:nvSpPr>
      <xdr:spPr>
        <a:xfrm>
          <a:off x="3582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85250</xdr:rowOff>
    </xdr:from>
    <xdr:to>
      <xdr:col>50</xdr:col>
      <xdr:colOff>165100</xdr:colOff>
      <xdr:row>63</xdr:row>
      <xdr:rowOff>15400</xdr:rowOff>
    </xdr:to>
    <xdr:sp macro="" textlink="">
      <xdr:nvSpPr>
        <xdr:cNvPr id="196" name="楕円 195"/>
        <xdr:cNvSpPr/>
      </xdr:nvSpPr>
      <xdr:spPr>
        <a:xfrm>
          <a:off x="9588500" y="107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88647</xdr:rowOff>
    </xdr:from>
    <xdr:ext cx="599010" cy="259045"/>
    <xdr:sp macro="" textlink="">
      <xdr:nvSpPr>
        <xdr:cNvPr id="197" name="n_1aveValue【橋りょう・トンネル】&#10;一人当たり有形固定資産（償却資産）額"/>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31927</xdr:rowOff>
    </xdr:from>
    <xdr:ext cx="599010" cy="259045"/>
    <xdr:sp macro="" textlink="">
      <xdr:nvSpPr>
        <xdr:cNvPr id="199" name="n_1mainValue【橋りょう・トンネル】&#10;一人当たり有形固定資産（償却資産）額"/>
        <xdr:cNvSpPr txBox="1"/>
      </xdr:nvSpPr>
      <xdr:spPr>
        <a:xfrm>
          <a:off x="9327095" y="104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106499</xdr:rowOff>
    </xdr:from>
    <xdr:to>
      <xdr:col>20</xdr:col>
      <xdr:colOff>38100</xdr:colOff>
      <xdr:row>83</xdr:row>
      <xdr:rowOff>36649</xdr:rowOff>
    </xdr:to>
    <xdr:sp macro="" textlink="">
      <xdr:nvSpPr>
        <xdr:cNvPr id="239" name="楕円 238"/>
        <xdr:cNvSpPr/>
      </xdr:nvSpPr>
      <xdr:spPr>
        <a:xfrm>
          <a:off x="3746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93997</xdr:rowOff>
    </xdr:from>
    <xdr:ext cx="405111" cy="259045"/>
    <xdr:sp macro="" textlink="">
      <xdr:nvSpPr>
        <xdr:cNvPr id="240" name="n_1aveValue【公営住宅】&#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27776</xdr:rowOff>
    </xdr:from>
    <xdr:ext cx="405111" cy="259045"/>
    <xdr:sp macro="" textlink="">
      <xdr:nvSpPr>
        <xdr:cNvPr id="242" name="n_1mainValue【公営住宅】&#10;有形固定資産減価償却率"/>
        <xdr:cNvSpPr txBox="1"/>
      </xdr:nvSpPr>
      <xdr:spPr>
        <a:xfrm>
          <a:off x="35820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80</xdr:row>
      <xdr:rowOff>148019</xdr:rowOff>
    </xdr:from>
    <xdr:to>
      <xdr:col>54</xdr:col>
      <xdr:colOff>189865</xdr:colOff>
      <xdr:row>86</xdr:row>
      <xdr:rowOff>111443</xdr:rowOff>
    </xdr:to>
    <xdr:cxnSp macro="">
      <xdr:nvCxnSpPr>
        <xdr:cNvPr id="266" name="直線コネクタ 265"/>
        <xdr:cNvCxnSpPr/>
      </xdr:nvCxnSpPr>
      <xdr:spPr>
        <a:xfrm flipV="1">
          <a:off x="10476865" y="13864019"/>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115270</xdr:rowOff>
    </xdr:from>
    <xdr:ext cx="469744" cy="259045"/>
    <xdr:sp macro="" textlink="">
      <xdr:nvSpPr>
        <xdr:cNvPr id="267" name="【公営住宅】&#10;一人当たり面積最小値テキスト"/>
        <xdr:cNvSpPr txBox="1"/>
      </xdr:nvSpPr>
      <xdr:spPr>
        <a:xfrm>
          <a:off x="10515600" y="148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111443</xdr:rowOff>
    </xdr:from>
    <xdr:to>
      <xdr:col>55</xdr:col>
      <xdr:colOff>88900</xdr:colOff>
      <xdr:row>86</xdr:row>
      <xdr:rowOff>111443</xdr:rowOff>
    </xdr:to>
    <xdr:cxnSp macro="">
      <xdr:nvCxnSpPr>
        <xdr:cNvPr id="268" name="直線コネクタ 267"/>
        <xdr:cNvCxnSpPr/>
      </xdr:nvCxnSpPr>
      <xdr:spPr>
        <a:xfrm>
          <a:off x="10388600" y="1485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94696</xdr:rowOff>
    </xdr:from>
    <xdr:ext cx="469744" cy="259045"/>
    <xdr:sp macro="" textlink="">
      <xdr:nvSpPr>
        <xdr:cNvPr id="269" name="【公営住宅】&#10;一人当たり面積最大値テキスト"/>
        <xdr:cNvSpPr txBox="1"/>
      </xdr:nvSpPr>
      <xdr:spPr>
        <a:xfrm>
          <a:off x="10515600" y="1363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80</xdr:row>
      <xdr:rowOff>148019</xdr:rowOff>
    </xdr:from>
    <xdr:to>
      <xdr:col>55</xdr:col>
      <xdr:colOff>88900</xdr:colOff>
      <xdr:row>80</xdr:row>
      <xdr:rowOff>148019</xdr:rowOff>
    </xdr:to>
    <xdr:cxnSp macro="">
      <xdr:nvCxnSpPr>
        <xdr:cNvPr id="270" name="直線コネクタ 269"/>
        <xdr:cNvCxnSpPr/>
      </xdr:nvCxnSpPr>
      <xdr:spPr>
        <a:xfrm>
          <a:off x="10388600" y="1386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135081</xdr:rowOff>
    </xdr:from>
    <xdr:ext cx="469744" cy="259045"/>
    <xdr:sp macro="" textlink="">
      <xdr:nvSpPr>
        <xdr:cNvPr id="271" name="【公営住宅】&#10;一人当たり面積平均値テキスト"/>
        <xdr:cNvSpPr txBox="1"/>
      </xdr:nvSpPr>
      <xdr:spPr>
        <a:xfrm>
          <a:off x="10515600" y="14536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156654</xdr:rowOff>
    </xdr:from>
    <xdr:to>
      <xdr:col>55</xdr:col>
      <xdr:colOff>50800</xdr:colOff>
      <xdr:row>85</xdr:row>
      <xdr:rowOff>86804</xdr:rowOff>
    </xdr:to>
    <xdr:sp macro="" textlink="">
      <xdr:nvSpPr>
        <xdr:cNvPr id="272" name="フローチャート: 判断 271"/>
        <xdr:cNvSpPr/>
      </xdr:nvSpPr>
      <xdr:spPr>
        <a:xfrm>
          <a:off x="10426700" y="1455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102363</xdr:rowOff>
    </xdr:from>
    <xdr:to>
      <xdr:col>50</xdr:col>
      <xdr:colOff>165100</xdr:colOff>
      <xdr:row>85</xdr:row>
      <xdr:rowOff>32513</xdr:rowOff>
    </xdr:to>
    <xdr:sp macro="" textlink="">
      <xdr:nvSpPr>
        <xdr:cNvPr id="273" name="フローチャート: 判断 272"/>
        <xdr:cNvSpPr/>
      </xdr:nvSpPr>
      <xdr:spPr>
        <a:xfrm>
          <a:off x="9588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151892</xdr:rowOff>
    </xdr:from>
    <xdr:to>
      <xdr:col>46</xdr:col>
      <xdr:colOff>38100</xdr:colOff>
      <xdr:row>85</xdr:row>
      <xdr:rowOff>82042</xdr:rowOff>
    </xdr:to>
    <xdr:sp macro="" textlink="">
      <xdr:nvSpPr>
        <xdr:cNvPr id="274" name="フローチャート: 判断 273"/>
        <xdr:cNvSpPr/>
      </xdr:nvSpPr>
      <xdr:spPr>
        <a:xfrm>
          <a:off x="8699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140272</xdr:rowOff>
    </xdr:from>
    <xdr:to>
      <xdr:col>50</xdr:col>
      <xdr:colOff>165100</xdr:colOff>
      <xdr:row>79</xdr:row>
      <xdr:rowOff>70422</xdr:rowOff>
    </xdr:to>
    <xdr:sp macro="" textlink="">
      <xdr:nvSpPr>
        <xdr:cNvPr id="280" name="楕円 279"/>
        <xdr:cNvSpPr/>
      </xdr:nvSpPr>
      <xdr:spPr>
        <a:xfrm>
          <a:off x="9588500" y="13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23640</xdr:rowOff>
    </xdr:from>
    <xdr:ext cx="469744" cy="259045"/>
    <xdr:sp macro="" textlink="">
      <xdr:nvSpPr>
        <xdr:cNvPr id="281" name="n_1aveValue【公営住宅】&#10;一人当たり面積"/>
        <xdr:cNvSpPr txBox="1"/>
      </xdr:nvSpPr>
      <xdr:spPr>
        <a:xfrm>
          <a:off x="93917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98569</xdr:rowOff>
    </xdr:from>
    <xdr:ext cx="469744" cy="259045"/>
    <xdr:sp macro="" textlink="">
      <xdr:nvSpPr>
        <xdr:cNvPr id="282" name="n_2aveValue【公営住宅】&#10;一人当たり面積"/>
        <xdr:cNvSpPr txBox="1"/>
      </xdr:nvSpPr>
      <xdr:spPr>
        <a:xfrm>
          <a:off x="8515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86949</xdr:rowOff>
    </xdr:from>
    <xdr:ext cx="469744" cy="259045"/>
    <xdr:sp macro="" textlink="">
      <xdr:nvSpPr>
        <xdr:cNvPr id="283" name="n_1mainValue【公営住宅】&#10;一人当たり面積"/>
        <xdr:cNvSpPr txBox="1"/>
      </xdr:nvSpPr>
      <xdr:spPr>
        <a:xfrm>
          <a:off x="9391727" y="132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5" name="テキスト ボックス 29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5" name="テキスト ボックス 30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146413</xdr:rowOff>
    </xdr:from>
    <xdr:to>
      <xdr:col>24</xdr:col>
      <xdr:colOff>62865</xdr:colOff>
      <xdr:row>107</xdr:row>
      <xdr:rowOff>19050</xdr:rowOff>
    </xdr:to>
    <xdr:cxnSp macro="">
      <xdr:nvCxnSpPr>
        <xdr:cNvPr id="309" name="直線コネクタ 308"/>
        <xdr:cNvCxnSpPr/>
      </xdr:nvCxnSpPr>
      <xdr:spPr>
        <a:xfrm flipV="1">
          <a:off x="4634865" y="17291413"/>
          <a:ext cx="0" cy="107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22877</xdr:rowOff>
    </xdr:from>
    <xdr:ext cx="405111" cy="259045"/>
    <xdr:sp macro="" textlink="">
      <xdr:nvSpPr>
        <xdr:cNvPr id="310" name="【港湾・漁港】&#10;有形固定資産減価償却率最小値テキスト"/>
        <xdr:cNvSpPr txBox="1"/>
      </xdr:nvSpPr>
      <xdr:spPr>
        <a:xfrm>
          <a:off x="46736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19050</xdr:rowOff>
    </xdr:from>
    <xdr:to>
      <xdr:col>24</xdr:col>
      <xdr:colOff>152400</xdr:colOff>
      <xdr:row>107</xdr:row>
      <xdr:rowOff>19050</xdr:rowOff>
    </xdr:to>
    <xdr:cxnSp macro="">
      <xdr:nvCxnSpPr>
        <xdr:cNvPr id="311" name="直線コネクタ 310"/>
        <xdr:cNvCxnSpPr/>
      </xdr:nvCxnSpPr>
      <xdr:spPr>
        <a:xfrm>
          <a:off x="4546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93090</xdr:rowOff>
    </xdr:from>
    <xdr:ext cx="405111" cy="259045"/>
    <xdr:sp macro="" textlink="">
      <xdr:nvSpPr>
        <xdr:cNvPr id="312" name="【港湾・漁港】&#10;有形固定資産減価償却率最大値テキスト"/>
        <xdr:cNvSpPr txBox="1"/>
      </xdr:nvSpPr>
      <xdr:spPr>
        <a:xfrm>
          <a:off x="4673600" y="1706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146413</xdr:rowOff>
    </xdr:from>
    <xdr:to>
      <xdr:col>24</xdr:col>
      <xdr:colOff>152400</xdr:colOff>
      <xdr:row>100</xdr:row>
      <xdr:rowOff>146413</xdr:rowOff>
    </xdr:to>
    <xdr:cxnSp macro="">
      <xdr:nvCxnSpPr>
        <xdr:cNvPr id="313" name="直線コネクタ 312"/>
        <xdr:cNvCxnSpPr/>
      </xdr:nvCxnSpPr>
      <xdr:spPr>
        <a:xfrm>
          <a:off x="4546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23421</xdr:rowOff>
    </xdr:from>
    <xdr:ext cx="405111" cy="259045"/>
    <xdr:sp macro="" textlink="">
      <xdr:nvSpPr>
        <xdr:cNvPr id="314" name="【港湾・漁港】&#10;有形固定資産減価償却率平均値テキスト"/>
        <xdr:cNvSpPr txBox="1"/>
      </xdr:nvSpPr>
      <xdr:spPr>
        <a:xfrm>
          <a:off x="4673600" y="175113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44994</xdr:rowOff>
    </xdr:from>
    <xdr:to>
      <xdr:col>24</xdr:col>
      <xdr:colOff>114300</xdr:colOff>
      <xdr:row>102</xdr:row>
      <xdr:rowOff>146594</xdr:rowOff>
    </xdr:to>
    <xdr:sp macro="" textlink="">
      <xdr:nvSpPr>
        <xdr:cNvPr id="315" name="フローチャート: 判断 314"/>
        <xdr:cNvSpPr/>
      </xdr:nvSpPr>
      <xdr:spPr>
        <a:xfrm>
          <a:off x="4584700" y="1753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316" name="フローチャート: 判断 315"/>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156029</xdr:rowOff>
    </xdr:from>
    <xdr:to>
      <xdr:col>15</xdr:col>
      <xdr:colOff>101600</xdr:colOff>
      <xdr:row>105</xdr:row>
      <xdr:rowOff>86179</xdr:rowOff>
    </xdr:to>
    <xdr:sp macro="" textlink="">
      <xdr:nvSpPr>
        <xdr:cNvPr id="317" name="フローチャート: 判断 316"/>
        <xdr:cNvSpPr/>
      </xdr:nvSpPr>
      <xdr:spPr>
        <a:xfrm>
          <a:off x="2857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10705</xdr:rowOff>
    </xdr:from>
    <xdr:to>
      <xdr:col>20</xdr:col>
      <xdr:colOff>38100</xdr:colOff>
      <xdr:row>108</xdr:row>
      <xdr:rowOff>112305</xdr:rowOff>
    </xdr:to>
    <xdr:sp macro="" textlink="">
      <xdr:nvSpPr>
        <xdr:cNvPr id="323" name="楕円 322"/>
        <xdr:cNvSpPr/>
      </xdr:nvSpPr>
      <xdr:spPr>
        <a:xfrm>
          <a:off x="3746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68415</xdr:rowOff>
    </xdr:from>
    <xdr:ext cx="405111" cy="259045"/>
    <xdr:sp macro="" textlink="">
      <xdr:nvSpPr>
        <xdr:cNvPr id="324"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102706</xdr:rowOff>
    </xdr:from>
    <xdr:ext cx="405111" cy="259045"/>
    <xdr:sp macro="" textlink="">
      <xdr:nvSpPr>
        <xdr:cNvPr id="325" name="n_2aveValue【港湾・漁港】&#10;有形固定資産減価償却率"/>
        <xdr:cNvSpPr txBox="1"/>
      </xdr:nvSpPr>
      <xdr:spPr>
        <a:xfrm>
          <a:off x="2705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103432</xdr:rowOff>
    </xdr:from>
    <xdr:ext cx="340478" cy="259045"/>
    <xdr:sp macro="" textlink="">
      <xdr:nvSpPr>
        <xdr:cNvPr id="326" name="n_1mainValue【港湾・漁港】&#10;有形固定資産減価償却率"/>
        <xdr:cNvSpPr txBox="1"/>
      </xdr:nvSpPr>
      <xdr:spPr>
        <a:xfrm>
          <a:off x="3614361" y="186200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7" name="直線コネクタ 3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38" name="テキスト ボックス 3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9" name="直線コネクタ 3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40" name="テキスト ボックス 33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1" name="直線コネクタ 3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42" name="テキスト ボックス 341"/>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3" name="直線コネクタ 3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44" name="テキスト ボックス 343"/>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5" name="直線コネクタ 3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46" name="テキスト ボックス 345"/>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8" name="テキスト ボックス 34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119779</xdr:rowOff>
    </xdr:from>
    <xdr:to>
      <xdr:col>54</xdr:col>
      <xdr:colOff>189865</xdr:colOff>
      <xdr:row>108</xdr:row>
      <xdr:rowOff>144537</xdr:rowOff>
    </xdr:to>
    <xdr:cxnSp macro="">
      <xdr:nvCxnSpPr>
        <xdr:cNvPr id="350" name="直線コネクタ 349"/>
        <xdr:cNvCxnSpPr/>
      </xdr:nvCxnSpPr>
      <xdr:spPr>
        <a:xfrm flipV="1">
          <a:off x="10476865" y="17264779"/>
          <a:ext cx="0" cy="139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148364</xdr:rowOff>
    </xdr:from>
    <xdr:ext cx="534377" cy="259045"/>
    <xdr:sp macro="" textlink="">
      <xdr:nvSpPr>
        <xdr:cNvPr id="351" name="【港湾・漁港】&#10;一人当たり有形固定資産（償却資産）額最小値テキスト"/>
        <xdr:cNvSpPr txBox="1"/>
      </xdr:nvSpPr>
      <xdr:spPr>
        <a:xfrm>
          <a:off x="10515600" y="1866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144537</xdr:rowOff>
    </xdr:from>
    <xdr:to>
      <xdr:col>55</xdr:col>
      <xdr:colOff>88900</xdr:colOff>
      <xdr:row>108</xdr:row>
      <xdr:rowOff>144537</xdr:rowOff>
    </xdr:to>
    <xdr:cxnSp macro="">
      <xdr:nvCxnSpPr>
        <xdr:cNvPr id="352" name="直線コネクタ 351"/>
        <xdr:cNvCxnSpPr/>
      </xdr:nvCxnSpPr>
      <xdr:spPr>
        <a:xfrm>
          <a:off x="10388600" y="18661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66456</xdr:rowOff>
    </xdr:from>
    <xdr:ext cx="690189" cy="259045"/>
    <xdr:sp macro="" textlink="">
      <xdr:nvSpPr>
        <xdr:cNvPr id="353" name="【港湾・漁港】&#10;一人当たり有形固定資産（償却資産）額最大値テキスト"/>
        <xdr:cNvSpPr txBox="1"/>
      </xdr:nvSpPr>
      <xdr:spPr>
        <a:xfrm>
          <a:off x="10515600" y="170400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119779</xdr:rowOff>
    </xdr:from>
    <xdr:to>
      <xdr:col>55</xdr:col>
      <xdr:colOff>88900</xdr:colOff>
      <xdr:row>100</xdr:row>
      <xdr:rowOff>119779</xdr:rowOff>
    </xdr:to>
    <xdr:cxnSp macro="">
      <xdr:nvCxnSpPr>
        <xdr:cNvPr id="354" name="直線コネクタ 353"/>
        <xdr:cNvCxnSpPr/>
      </xdr:nvCxnSpPr>
      <xdr:spPr>
        <a:xfrm>
          <a:off x="10388600" y="17264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164871</xdr:rowOff>
    </xdr:from>
    <xdr:ext cx="599010" cy="259045"/>
    <xdr:sp macro="" textlink="">
      <xdr:nvSpPr>
        <xdr:cNvPr id="355" name="【港湾・漁港】&#10;一人当たり有形固定資産（償却資産）額平均値テキスト"/>
        <xdr:cNvSpPr txBox="1"/>
      </xdr:nvSpPr>
      <xdr:spPr>
        <a:xfrm>
          <a:off x="10515600" y="18167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14994</xdr:rowOff>
    </xdr:from>
    <xdr:to>
      <xdr:col>55</xdr:col>
      <xdr:colOff>50800</xdr:colOff>
      <xdr:row>106</xdr:row>
      <xdr:rowOff>116594</xdr:rowOff>
    </xdr:to>
    <xdr:sp macro="" textlink="">
      <xdr:nvSpPr>
        <xdr:cNvPr id="356" name="フローチャート: 判断 355"/>
        <xdr:cNvSpPr/>
      </xdr:nvSpPr>
      <xdr:spPr>
        <a:xfrm>
          <a:off x="10426700" y="181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112730</xdr:rowOff>
    </xdr:from>
    <xdr:to>
      <xdr:col>50</xdr:col>
      <xdr:colOff>165100</xdr:colOff>
      <xdr:row>106</xdr:row>
      <xdr:rowOff>42880</xdr:rowOff>
    </xdr:to>
    <xdr:sp macro="" textlink="">
      <xdr:nvSpPr>
        <xdr:cNvPr id="357" name="フローチャート: 判断 356"/>
        <xdr:cNvSpPr/>
      </xdr:nvSpPr>
      <xdr:spPr>
        <a:xfrm>
          <a:off x="9588500" y="1811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167599</xdr:rowOff>
    </xdr:from>
    <xdr:to>
      <xdr:col>46</xdr:col>
      <xdr:colOff>38100</xdr:colOff>
      <xdr:row>105</xdr:row>
      <xdr:rowOff>97749</xdr:rowOff>
    </xdr:to>
    <xdr:sp macro="" textlink="">
      <xdr:nvSpPr>
        <xdr:cNvPr id="358" name="フローチャート: 判断 357"/>
        <xdr:cNvSpPr/>
      </xdr:nvSpPr>
      <xdr:spPr>
        <a:xfrm>
          <a:off x="8699500" y="17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89979</xdr:rowOff>
    </xdr:from>
    <xdr:to>
      <xdr:col>50</xdr:col>
      <xdr:colOff>165100</xdr:colOff>
      <xdr:row>109</xdr:row>
      <xdr:rowOff>20129</xdr:rowOff>
    </xdr:to>
    <xdr:sp macro="" textlink="">
      <xdr:nvSpPr>
        <xdr:cNvPr id="364" name="楕円 363"/>
        <xdr:cNvSpPr/>
      </xdr:nvSpPr>
      <xdr:spPr>
        <a:xfrm>
          <a:off x="9588500" y="1860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59407</xdr:rowOff>
    </xdr:from>
    <xdr:ext cx="599010" cy="259045"/>
    <xdr:sp macro="" textlink="">
      <xdr:nvSpPr>
        <xdr:cNvPr id="365" name="n_1aveValue【港湾・漁港】&#10;一人当たり有形固定資産（償却資産）額"/>
        <xdr:cNvSpPr txBox="1"/>
      </xdr:nvSpPr>
      <xdr:spPr>
        <a:xfrm>
          <a:off x="9327095" y="1789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114276</xdr:rowOff>
    </xdr:from>
    <xdr:ext cx="599010" cy="259045"/>
    <xdr:sp macro="" textlink="">
      <xdr:nvSpPr>
        <xdr:cNvPr id="366" name="n_2aveValue【港湾・漁港】&#10;一人当たり有形固定資産（償却資産）額"/>
        <xdr:cNvSpPr txBox="1"/>
      </xdr:nvSpPr>
      <xdr:spPr>
        <a:xfrm>
          <a:off x="8450795" y="1777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11256</xdr:rowOff>
    </xdr:from>
    <xdr:ext cx="534377" cy="259045"/>
    <xdr:sp macro="" textlink="">
      <xdr:nvSpPr>
        <xdr:cNvPr id="367" name="n_1mainValue【港湾・漁港】&#10;一人当たり有形固定資産（償却資産）額"/>
        <xdr:cNvSpPr txBox="1"/>
      </xdr:nvSpPr>
      <xdr:spPr>
        <a:xfrm>
          <a:off x="9359411" y="186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8" name="正方形/長方形 3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9" name="正方形/長方形 3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0" name="正方形/長方形 3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1" name="正方形/長方形 3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2" name="正方形/長方形 3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3" name="正方形/長方形 3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4" name="正方形/長方形 3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8" name="テキスト ボックス 37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0" name="テキスト ボックス 37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8" name="テキスト ボックス 38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92" name="直線コネクタ 391"/>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93" name="【認定こども園・幼稚園・保育所】&#10;有形固定資産減価償却率最小値テキスト"/>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94" name="直線コネクタ 393"/>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6" name="直線コネクタ 39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97" name="【認定こども園・幼稚園・保育所】&#10;有形固定資産減価償却率平均値テキスト"/>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98" name="フローチャート: 判断 397"/>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99" name="フローチャート: 判断 398"/>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400" name="フローチャート: 判断 399"/>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168275</xdr:rowOff>
    </xdr:from>
    <xdr:to>
      <xdr:col>81</xdr:col>
      <xdr:colOff>101600</xdr:colOff>
      <xdr:row>38</xdr:row>
      <xdr:rowOff>98425</xdr:rowOff>
    </xdr:to>
    <xdr:sp macro="" textlink="">
      <xdr:nvSpPr>
        <xdr:cNvPr id="406" name="楕円 405"/>
        <xdr:cNvSpPr/>
      </xdr:nvSpPr>
      <xdr:spPr>
        <a:xfrm>
          <a:off x="15430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407" name="n_1aveValue【認定こども園・幼稚園・保育所】&#10;有形固定資産減価償却率"/>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408" name="n_2aveValue【認定こども園・幼稚園・保育所】&#10;有形固定資産減価償却率"/>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114952</xdr:rowOff>
    </xdr:from>
    <xdr:ext cx="405111" cy="259045"/>
    <xdr:sp macro="" textlink="">
      <xdr:nvSpPr>
        <xdr:cNvPr id="409" name="n_1main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0" name="直線コネクタ 41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1" name="テキスト ボックス 42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2" name="直線コネクタ 42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3" name="テキスト ボックス 42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4" name="直線コネクタ 42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5" name="テキスト ボックス 42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6" name="直線コネクタ 42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7" name="テキスト ボックス 42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431" name="直線コネクタ 430"/>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432" name="【認定こども園・幼稚園・保育所】&#10;一人当たり面積最小値テキスト"/>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433" name="直線コネクタ 432"/>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434" name="【認定こども園・幼稚園・保育所】&#10;一人当たり面積最大値テキスト"/>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435" name="直線コネクタ 434"/>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436" name="【認定こども園・幼稚園・保育所】&#10;一人当たり面積平均値テキスト"/>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437" name="フローチャート: 判断 436"/>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438" name="フローチャート: 判断 43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439" name="フローチャート: 判断 438"/>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144272</xdr:rowOff>
    </xdr:from>
    <xdr:to>
      <xdr:col>112</xdr:col>
      <xdr:colOff>38100</xdr:colOff>
      <xdr:row>38</xdr:row>
      <xdr:rowOff>74422</xdr:rowOff>
    </xdr:to>
    <xdr:sp macro="" textlink="">
      <xdr:nvSpPr>
        <xdr:cNvPr id="445" name="楕円 444"/>
        <xdr:cNvSpPr/>
      </xdr:nvSpPr>
      <xdr:spPr>
        <a:xfrm>
          <a:off x="21272500" y="64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446" name="n_1aveValue【認定こども園・幼稚園・保育所】&#10;一人当たり面積"/>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447" name="n_2aveValue【認定こども園・幼稚園・保育所】&#10;一人当たり面積"/>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90949</xdr:rowOff>
    </xdr:from>
    <xdr:ext cx="469744" cy="259045"/>
    <xdr:sp macro="" textlink="">
      <xdr:nvSpPr>
        <xdr:cNvPr id="448" name="n_1mainValue【認定こども園・幼稚園・保育所】&#10;一人当たり面積"/>
        <xdr:cNvSpPr txBox="1"/>
      </xdr:nvSpPr>
      <xdr:spPr>
        <a:xfrm>
          <a:off x="21075727" y="626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73" name="直線コネクタ 472"/>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74" name="【学校施設】&#10;有形固定資産減価償却率最小値テキスト"/>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75" name="直線コネクタ 474"/>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76"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77" name="直線コネクタ 476"/>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78" name="【学校施設】&#10;有形固定資産減価償却率平均値テキスト"/>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79" name="フローチャート: 判断 478"/>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80" name="フローチャート: 判断 479"/>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81" name="フローチャート: 判断 480"/>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87" name="楕円 486"/>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88" name="n_1aveValue【学校施設】&#10;有形固定資産減価償却率"/>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89" name="n_2aveValue【学校施設】&#10;有形固定資産減価償却率"/>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490" name="n_1mainValue【学校施設】&#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512" name="直線コネクタ 511"/>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513" name="【学校施設】&#10;一人当たり面積最小値テキスト"/>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514" name="直線コネクタ 513"/>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515" name="【学校施設】&#10;一人当たり面積最大値テキスト"/>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516" name="直線コネクタ 515"/>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517" name="【学校施設】&#10;一人当たり面積平均値テキスト"/>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518" name="フローチャート: 判断 517"/>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519" name="フローチャート: 判断 518"/>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520" name="フローチャート: 判断 519"/>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16866</xdr:rowOff>
    </xdr:from>
    <xdr:to>
      <xdr:col>112</xdr:col>
      <xdr:colOff>38100</xdr:colOff>
      <xdr:row>58</xdr:row>
      <xdr:rowOff>118466</xdr:rowOff>
    </xdr:to>
    <xdr:sp macro="" textlink="">
      <xdr:nvSpPr>
        <xdr:cNvPr id="526" name="楕円 525"/>
        <xdr:cNvSpPr/>
      </xdr:nvSpPr>
      <xdr:spPr>
        <a:xfrm>
          <a:off x="21272500" y="99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22724</xdr:rowOff>
    </xdr:from>
    <xdr:ext cx="469744" cy="259045"/>
    <xdr:sp macro="" textlink="">
      <xdr:nvSpPr>
        <xdr:cNvPr id="527" name="n_1aveValue【学校施設】&#10;一人当たり面積"/>
        <xdr:cNvSpPr txBox="1"/>
      </xdr:nvSpPr>
      <xdr:spPr>
        <a:xfrm>
          <a:off x="21075727" y="104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528" name="n_2aveValue【学校施設】&#10;一人当たり面積"/>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134993</xdr:rowOff>
    </xdr:from>
    <xdr:ext cx="469744" cy="259045"/>
    <xdr:sp macro="" textlink="">
      <xdr:nvSpPr>
        <xdr:cNvPr id="529" name="n_1mainValue【学校施設】&#10;一人当たり面積"/>
        <xdr:cNvSpPr txBox="1"/>
      </xdr:nvSpPr>
      <xdr:spPr>
        <a:xfrm>
          <a:off x="21075727" y="973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6" name="正方形/長方形 5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7" name="正方形/長方形 5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8" name="正方形/長方形 5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9" name="正方形/長方形 5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0" name="正方形/長方形 5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1" name="正方形/長方形 5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2" name="正方形/長方形 5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3" name="正方形/長方形 5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4" name="テキスト ボックス 5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5" name="直線コネクタ 5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6" name="テキスト ボックス 55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7" name="直線コネクタ 55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8" name="テキスト ボックス 55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9" name="直線コネクタ 55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60" name="テキスト ボックス 55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61" name="直線コネクタ 56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2" name="テキスト ボックス 56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3" name="直線コネクタ 56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4" name="テキスト ボックス 56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6" name="テキスト ボックス 5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68" name="直線コネクタ 567"/>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69" name="【公民館】&#10;有形固定資産減価償却率最小値テキスト"/>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70" name="直線コネクタ 569"/>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7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2" name="直線コネクタ 57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73" name="【公民館】&#10;有形固定資産減価償却率平均値テキスト"/>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74" name="フローチャート: 判断 573"/>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75" name="フローチャート: 判断 574"/>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76" name="フローチャート: 判断 575"/>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582" name="楕円 581"/>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65549</xdr:rowOff>
    </xdr:from>
    <xdr:ext cx="405111" cy="259045"/>
    <xdr:sp macro="" textlink="">
      <xdr:nvSpPr>
        <xdr:cNvPr id="583" name="n_1aveValue【公民館】&#10;有形固定資産減価償却率"/>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84" name="n_2aveValue【公民館】&#10;有形固定資産減価償却率"/>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143527</xdr:rowOff>
    </xdr:from>
    <xdr:ext cx="469744" cy="259045"/>
    <xdr:sp macro="" textlink="">
      <xdr:nvSpPr>
        <xdr:cNvPr id="585"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9" name="直線コネクタ 608"/>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10" name="【公民館】&#10;一人当たり面積最小値テキスト"/>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11" name="直線コネクタ 610"/>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12" name="【公民館】&#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13" name="直線コネクタ 61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14" name="【公民館】&#10;一人当たり面積平均値テキスト"/>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5" name="フローチャート: 判断 614"/>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6" name="フローチャート: 判断 615"/>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7" name="フローチャート: 判断 616"/>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36830</xdr:rowOff>
    </xdr:from>
    <xdr:to>
      <xdr:col>112</xdr:col>
      <xdr:colOff>38100</xdr:colOff>
      <xdr:row>108</xdr:row>
      <xdr:rowOff>138430</xdr:rowOff>
    </xdr:to>
    <xdr:sp macro="" textlink="">
      <xdr:nvSpPr>
        <xdr:cNvPr id="623" name="楕円 622"/>
        <xdr:cNvSpPr/>
      </xdr:nvSpPr>
      <xdr:spPr>
        <a:xfrm>
          <a:off x="21272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624" name="n_1aveValue【公民館】&#10;一人当たり面積"/>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5" name="n_2aveValue【公民館】&#10;一人当たり面積"/>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129557</xdr:rowOff>
    </xdr:from>
    <xdr:ext cx="469744" cy="259045"/>
    <xdr:sp macro="" textlink="">
      <xdr:nvSpPr>
        <xdr:cNvPr id="626" name="n_1mainValue【公民館】&#10;一人当たり面積"/>
        <xdr:cNvSpPr txBox="1"/>
      </xdr:nvSpPr>
      <xdr:spPr>
        <a:xfrm>
          <a:off x="21075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72" name="直線コネクタ 71"/>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73" name="【体育館・プール】&#10;有形固定資産減価償却率最小値テキスト"/>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74" name="直線コネクタ 73"/>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75" name="【体育館・プール】&#10;有形固定資産減価償却率最大値テキスト"/>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76" name="直線コネクタ 75"/>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77" name="【体育館・プール】&#10;有形固定資産減価償却率平均値テキスト"/>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78" name="フローチャート: 判断 77"/>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79" name="フローチャート: 判断 78"/>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80" name="n_1ave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81" name="フローチャート: 判断 80"/>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82" name="n_2aveValue【体育館・プール】&#10;有形固定資産減価償却率"/>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109220</xdr:rowOff>
    </xdr:from>
    <xdr:to>
      <xdr:col>20</xdr:col>
      <xdr:colOff>38100</xdr:colOff>
      <xdr:row>61</xdr:row>
      <xdr:rowOff>39370</xdr:rowOff>
    </xdr:to>
    <xdr:sp macro="" textlink="">
      <xdr:nvSpPr>
        <xdr:cNvPr id="88" name="楕円 87"/>
        <xdr:cNvSpPr/>
      </xdr:nvSpPr>
      <xdr:spPr>
        <a:xfrm>
          <a:off x="3746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30497</xdr:rowOff>
    </xdr:from>
    <xdr:ext cx="405111" cy="259045"/>
    <xdr:sp macro="" textlink="">
      <xdr:nvSpPr>
        <xdr:cNvPr id="89" name="n_1mainValue【体育館・プー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09" name="直線コネクタ 108"/>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10" name="【体育館・プール】&#10;一人当たり面積最小値テキスト"/>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11" name="直線コネクタ 110"/>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12" name="【体育館・プール】&#10;一人当たり面積最大値テキスト"/>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13" name="直線コネクタ 112"/>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14" name="【体育館・プール】&#10;一人当たり面積平均値テキスト"/>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15" name="フローチャート: 判断 114"/>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16" name="フローチャート: 判断 115"/>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17" name="n_1aveValue【体育館・プール】&#10;一人当たり面積"/>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18" name="フローチャート: 判断 117"/>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19" name="n_2aveValue【体育館・プール】&#10;一人当たり面積"/>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80645</xdr:rowOff>
    </xdr:from>
    <xdr:to>
      <xdr:col>50</xdr:col>
      <xdr:colOff>165100</xdr:colOff>
      <xdr:row>62</xdr:row>
      <xdr:rowOff>10795</xdr:rowOff>
    </xdr:to>
    <xdr:sp macro="" textlink="">
      <xdr:nvSpPr>
        <xdr:cNvPr id="125" name="楕円 124"/>
        <xdr:cNvSpPr/>
      </xdr:nvSpPr>
      <xdr:spPr>
        <a:xfrm>
          <a:off x="9588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1922</xdr:rowOff>
    </xdr:from>
    <xdr:ext cx="469744" cy="259045"/>
    <xdr:sp macro="" textlink="">
      <xdr:nvSpPr>
        <xdr:cNvPr id="126" name="n_1mainValue【体育館・プール】&#10;一人当たり面積"/>
        <xdr:cNvSpPr txBox="1"/>
      </xdr:nvSpPr>
      <xdr:spPr>
        <a:xfrm>
          <a:off x="9391727" y="1063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38" name="直線コネクタ 1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39" name="テキスト ボックス 1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0" name="直線コネクタ 1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1" name="テキスト ボックス 1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2" name="直線コネクタ 1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3" name="テキスト ボックス 1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4" name="直線コネクタ 1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5" name="テキスト ボックス 1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46" name="直線コネクタ 1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47" name="テキスト ボックス 1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151" name="直線コネクタ 150"/>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152"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153" name="直線コネクタ 152"/>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154" name="【福祉施設】&#10;有形固定資産減価償却率最大値テキスト"/>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155" name="直線コネクタ 154"/>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156" name="【福祉施設】&#10;有形固定資産減価償却率平均値テキスト"/>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157" name="フローチャート: 判断 156"/>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158" name="フローチャート: 判断 157"/>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159" name="n_1aveValue【福祉施設】&#10;有形固定資産減価償却率"/>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160" name="フローチャート: 判断 159"/>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161" name="n_2aveValue【福祉施設】&#10;有形固定資産減価償却率"/>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167" name="楕円 166"/>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2557</xdr:rowOff>
    </xdr:from>
    <xdr:ext cx="405111" cy="259045"/>
    <xdr:sp macro="" textlink="">
      <xdr:nvSpPr>
        <xdr:cNvPr id="168" name="n_1mainValue【福祉施設】&#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79" name="直線コネクタ 1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0" name="テキスト ボックス 1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1" name="直線コネクタ 1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2" name="テキスト ボックス 1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3" name="直線コネクタ 1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4" name="テキスト ボックス 1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5" name="直線コネクタ 1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86" name="テキスト ボックス 1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87" name="直線コネクタ 1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88" name="テキスト ボックス 1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89" name="直線コネクタ 1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0" name="テキスト ボックス 1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66948</xdr:rowOff>
    </xdr:from>
    <xdr:to>
      <xdr:col>54</xdr:col>
      <xdr:colOff>189865</xdr:colOff>
      <xdr:row>86</xdr:row>
      <xdr:rowOff>128451</xdr:rowOff>
    </xdr:to>
    <xdr:cxnSp macro="">
      <xdr:nvCxnSpPr>
        <xdr:cNvPr id="194" name="直線コネクタ 193"/>
        <xdr:cNvCxnSpPr/>
      </xdr:nvCxnSpPr>
      <xdr:spPr>
        <a:xfrm flipV="1">
          <a:off x="10476865" y="13611498"/>
          <a:ext cx="0" cy="1261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132278</xdr:rowOff>
    </xdr:from>
    <xdr:ext cx="469744" cy="259045"/>
    <xdr:sp macro="" textlink="">
      <xdr:nvSpPr>
        <xdr:cNvPr id="195" name="【福祉施設】&#10;一人当たり面積最小値テキスト"/>
        <xdr:cNvSpPr txBox="1"/>
      </xdr:nvSpPr>
      <xdr:spPr>
        <a:xfrm>
          <a:off x="10515600"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128451</xdr:rowOff>
    </xdr:from>
    <xdr:to>
      <xdr:col>55</xdr:col>
      <xdr:colOff>88900</xdr:colOff>
      <xdr:row>86</xdr:row>
      <xdr:rowOff>128451</xdr:rowOff>
    </xdr:to>
    <xdr:cxnSp macro="">
      <xdr:nvCxnSpPr>
        <xdr:cNvPr id="196" name="直線コネクタ 195"/>
        <xdr:cNvCxnSpPr/>
      </xdr:nvCxnSpPr>
      <xdr:spPr>
        <a:xfrm>
          <a:off x="10388600" y="1487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13625</xdr:rowOff>
    </xdr:from>
    <xdr:ext cx="469744" cy="259045"/>
    <xdr:sp macro="" textlink="">
      <xdr:nvSpPr>
        <xdr:cNvPr id="197" name="【福祉施設】&#10;一人当たり面積最大値テキスト"/>
        <xdr:cNvSpPr txBox="1"/>
      </xdr:nvSpPr>
      <xdr:spPr>
        <a:xfrm>
          <a:off x="10515600" y="1338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66948</xdr:rowOff>
    </xdr:from>
    <xdr:to>
      <xdr:col>55</xdr:col>
      <xdr:colOff>88900</xdr:colOff>
      <xdr:row>79</xdr:row>
      <xdr:rowOff>66948</xdr:rowOff>
    </xdr:to>
    <xdr:cxnSp macro="">
      <xdr:nvCxnSpPr>
        <xdr:cNvPr id="198" name="直線コネクタ 197"/>
        <xdr:cNvCxnSpPr/>
      </xdr:nvCxnSpPr>
      <xdr:spPr>
        <a:xfrm>
          <a:off x="10388600" y="136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133366</xdr:rowOff>
    </xdr:from>
    <xdr:ext cx="469744" cy="259045"/>
    <xdr:sp macro="" textlink="">
      <xdr:nvSpPr>
        <xdr:cNvPr id="199" name="【福祉施設】&#10;一人当たり面積平均値テキスト"/>
        <xdr:cNvSpPr txBox="1"/>
      </xdr:nvSpPr>
      <xdr:spPr>
        <a:xfrm>
          <a:off x="10515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154939</xdr:rowOff>
    </xdr:from>
    <xdr:to>
      <xdr:col>55</xdr:col>
      <xdr:colOff>50800</xdr:colOff>
      <xdr:row>85</xdr:row>
      <xdr:rowOff>85089</xdr:rowOff>
    </xdr:to>
    <xdr:sp macro="" textlink="">
      <xdr:nvSpPr>
        <xdr:cNvPr id="200" name="フローチャート: 判断 199"/>
        <xdr:cNvSpPr/>
      </xdr:nvSpPr>
      <xdr:spPr>
        <a:xfrm>
          <a:off x="10426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84182</xdr:rowOff>
    </xdr:from>
    <xdr:to>
      <xdr:col>50</xdr:col>
      <xdr:colOff>165100</xdr:colOff>
      <xdr:row>85</xdr:row>
      <xdr:rowOff>14332</xdr:rowOff>
    </xdr:to>
    <xdr:sp macro="" textlink="">
      <xdr:nvSpPr>
        <xdr:cNvPr id="201" name="フローチャート: 判断 200"/>
        <xdr:cNvSpPr/>
      </xdr:nvSpPr>
      <xdr:spPr>
        <a:xfrm>
          <a:off x="9588500" y="1448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5459</xdr:rowOff>
    </xdr:from>
    <xdr:ext cx="469744" cy="259045"/>
    <xdr:sp macro="" textlink="">
      <xdr:nvSpPr>
        <xdr:cNvPr id="202" name="n_1aveValue【福祉施設】&#10;一人当たり面積"/>
        <xdr:cNvSpPr txBox="1"/>
      </xdr:nvSpPr>
      <xdr:spPr>
        <a:xfrm>
          <a:off x="9391727" y="1457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35742</xdr:rowOff>
    </xdr:from>
    <xdr:to>
      <xdr:col>46</xdr:col>
      <xdr:colOff>38100</xdr:colOff>
      <xdr:row>85</xdr:row>
      <xdr:rowOff>137342</xdr:rowOff>
    </xdr:to>
    <xdr:sp macro="" textlink="">
      <xdr:nvSpPr>
        <xdr:cNvPr id="203" name="フローチャート: 判断 202"/>
        <xdr:cNvSpPr/>
      </xdr:nvSpPr>
      <xdr:spPr>
        <a:xfrm>
          <a:off x="8699500" y="1460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153869</xdr:rowOff>
    </xdr:from>
    <xdr:ext cx="469744" cy="259045"/>
    <xdr:sp macro="" textlink="">
      <xdr:nvSpPr>
        <xdr:cNvPr id="204" name="n_2aveValue【福祉施設】&#10;一人当たり面積"/>
        <xdr:cNvSpPr txBox="1"/>
      </xdr:nvSpPr>
      <xdr:spPr>
        <a:xfrm>
          <a:off x="8515427" y="1438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21589</xdr:rowOff>
    </xdr:from>
    <xdr:to>
      <xdr:col>50</xdr:col>
      <xdr:colOff>165100</xdr:colOff>
      <xdr:row>77</xdr:row>
      <xdr:rowOff>123189</xdr:rowOff>
    </xdr:to>
    <xdr:sp macro="" textlink="">
      <xdr:nvSpPr>
        <xdr:cNvPr id="210" name="楕円 209"/>
        <xdr:cNvSpPr/>
      </xdr:nvSpPr>
      <xdr:spPr>
        <a:xfrm>
          <a:off x="9588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75</xdr:row>
      <xdr:rowOff>139716</xdr:rowOff>
    </xdr:from>
    <xdr:ext cx="469744" cy="259045"/>
    <xdr:sp macro="" textlink="">
      <xdr:nvSpPr>
        <xdr:cNvPr id="211" name="n_1mainValue【福祉施設】&#10;一人当たり面積"/>
        <xdr:cNvSpPr txBox="1"/>
      </xdr:nvSpPr>
      <xdr:spPr>
        <a:xfrm>
          <a:off x="9391727" y="129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0" name="正方形/長方形 2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1" name="正方形/長方形 2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2" name="正方形/長方形 2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3" name="正方形/長方形 2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4" name="正方形/長方形 2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5" name="正方形/長方形 2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6" name="正方形/長方形 2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7" name="正方形/長方形 2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8" name="正方形/長方形 2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9" name="正方形/長方形 2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0" name="正方形/長方形 2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1" name="正方形/長方形 2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2" name="正方形/長方形 2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3" name="正方形/長方形 2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4" name="正方形/長方形 2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5" name="正方形/長方形 2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6" name="テキスト ボックス 2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7" name="直線コネクタ 2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38" name="直線コネクタ 2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39" name="テキスト ボックス 2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40" name="直線コネクタ 2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41" name="テキスト ボックス 2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42" name="直線コネクタ 2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43" name="テキスト ボックス 2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44" name="直線コネクタ 2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45" name="テキスト ボックス 2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46" name="直線コネクタ 2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47" name="テキスト ボックス 2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48" name="直線コネクタ 2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49" name="テキスト ボックス 2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253" name="直線コネクタ 252"/>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254"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55" name="直線コネクタ 25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256"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257" name="直線コネクタ 256"/>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123026</xdr:rowOff>
    </xdr:from>
    <xdr:ext cx="405111" cy="259045"/>
    <xdr:sp macro="" textlink="">
      <xdr:nvSpPr>
        <xdr:cNvPr id="258" name="【一般廃棄物処理施設】&#10;有形固定資産減価償却率平均値テキスト"/>
        <xdr:cNvSpPr txBox="1"/>
      </xdr:nvSpPr>
      <xdr:spPr>
        <a:xfrm>
          <a:off x="16357600" y="62952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144599</xdr:rowOff>
    </xdr:from>
    <xdr:to>
      <xdr:col>85</xdr:col>
      <xdr:colOff>177800</xdr:colOff>
      <xdr:row>37</xdr:row>
      <xdr:rowOff>74749</xdr:rowOff>
    </xdr:to>
    <xdr:sp macro="" textlink="">
      <xdr:nvSpPr>
        <xdr:cNvPr id="259" name="フローチャート: 判断 258"/>
        <xdr:cNvSpPr/>
      </xdr:nvSpPr>
      <xdr:spPr>
        <a:xfrm>
          <a:off x="162687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160927</xdr:rowOff>
    </xdr:from>
    <xdr:to>
      <xdr:col>81</xdr:col>
      <xdr:colOff>101600</xdr:colOff>
      <xdr:row>37</xdr:row>
      <xdr:rowOff>91077</xdr:rowOff>
    </xdr:to>
    <xdr:sp macro="" textlink="">
      <xdr:nvSpPr>
        <xdr:cNvPr id="260" name="フローチャート: 判断 259"/>
        <xdr:cNvSpPr/>
      </xdr:nvSpPr>
      <xdr:spPr>
        <a:xfrm>
          <a:off x="15430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107604</xdr:rowOff>
    </xdr:from>
    <xdr:ext cx="405111" cy="259045"/>
    <xdr:sp macro="" textlink="">
      <xdr:nvSpPr>
        <xdr:cNvPr id="261" name="n_1aveValue【一般廃棄物処理施設】&#10;有形固定資産減価償却率"/>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907</xdr:rowOff>
    </xdr:from>
    <xdr:to>
      <xdr:col>76</xdr:col>
      <xdr:colOff>165100</xdr:colOff>
      <xdr:row>36</xdr:row>
      <xdr:rowOff>102507</xdr:rowOff>
    </xdr:to>
    <xdr:sp macro="" textlink="">
      <xdr:nvSpPr>
        <xdr:cNvPr id="262" name="フローチャート: 判断 261"/>
        <xdr:cNvSpPr/>
      </xdr:nvSpPr>
      <xdr:spPr>
        <a:xfrm>
          <a:off x="14541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119034</xdr:rowOff>
    </xdr:from>
    <xdr:ext cx="405111" cy="259045"/>
    <xdr:sp macro="" textlink="">
      <xdr:nvSpPr>
        <xdr:cNvPr id="263" name="n_2aveValue【一般廃棄物処理施設】&#10;有形固定資産減価償却率"/>
        <xdr:cNvSpPr txBox="1"/>
      </xdr:nvSpPr>
      <xdr:spPr>
        <a:xfrm>
          <a:off x="14389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139700</xdr:rowOff>
    </xdr:from>
    <xdr:to>
      <xdr:col>81</xdr:col>
      <xdr:colOff>101600</xdr:colOff>
      <xdr:row>42</xdr:row>
      <xdr:rowOff>69850</xdr:rowOff>
    </xdr:to>
    <xdr:sp macro="" textlink="">
      <xdr:nvSpPr>
        <xdr:cNvPr id="269" name="楕円 268"/>
        <xdr:cNvSpPr/>
      </xdr:nvSpPr>
      <xdr:spPr>
        <a:xfrm>
          <a:off x="15430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42</xdr:row>
      <xdr:rowOff>60977</xdr:rowOff>
    </xdr:from>
    <xdr:ext cx="340478" cy="259045"/>
    <xdr:sp macro="" textlink="">
      <xdr:nvSpPr>
        <xdr:cNvPr id="270" name="n_1mainValue【一般廃棄物処理施設】&#10;有形固定資産減価償却率"/>
        <xdr:cNvSpPr txBox="1"/>
      </xdr:nvSpPr>
      <xdr:spPr>
        <a:xfrm>
          <a:off x="15298361" y="7261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9" name="テキスト ボックス 2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1" name="直線コネクタ 28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82" name="テキスト ボックス 28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3" name="直線コネクタ 28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84" name="テキスト ボックス 28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5" name="直線コネクタ 28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86" name="テキスト ボックス 28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7" name="直線コネクタ 28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88" name="テキスト ボックス 28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9" name="直線コネクタ 28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0" name="テキスト ボックス 28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22333</xdr:rowOff>
    </xdr:from>
    <xdr:to>
      <xdr:col>116</xdr:col>
      <xdr:colOff>62864</xdr:colOff>
      <xdr:row>41</xdr:row>
      <xdr:rowOff>124901</xdr:rowOff>
    </xdr:to>
    <xdr:cxnSp macro="">
      <xdr:nvCxnSpPr>
        <xdr:cNvPr id="292" name="直線コネクタ 291"/>
        <xdr:cNvCxnSpPr/>
      </xdr:nvCxnSpPr>
      <xdr:spPr>
        <a:xfrm flipV="1">
          <a:off x="22160864" y="5851633"/>
          <a:ext cx="0" cy="130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128728</xdr:rowOff>
    </xdr:from>
    <xdr:ext cx="469744" cy="259045"/>
    <xdr:sp macro="" textlink="">
      <xdr:nvSpPr>
        <xdr:cNvPr id="293" name="【一般廃棄物処理施設】&#10;一人当たり有形固定資産（償却資産）額最小値テキスト"/>
        <xdr:cNvSpPr txBox="1"/>
      </xdr:nvSpPr>
      <xdr:spPr>
        <a:xfrm>
          <a:off x="22199600" y="715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124901</xdr:rowOff>
    </xdr:from>
    <xdr:to>
      <xdr:col>116</xdr:col>
      <xdr:colOff>152400</xdr:colOff>
      <xdr:row>41</xdr:row>
      <xdr:rowOff>124901</xdr:rowOff>
    </xdr:to>
    <xdr:cxnSp macro="">
      <xdr:nvCxnSpPr>
        <xdr:cNvPr id="294" name="直線コネクタ 293"/>
        <xdr:cNvCxnSpPr/>
      </xdr:nvCxnSpPr>
      <xdr:spPr>
        <a:xfrm>
          <a:off x="22072600" y="715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140460</xdr:rowOff>
    </xdr:from>
    <xdr:ext cx="599010" cy="259045"/>
    <xdr:sp macro="" textlink="">
      <xdr:nvSpPr>
        <xdr:cNvPr id="295" name="【一般廃棄物処理施設】&#10;一人当たり有形固定資産（償却資産）額最大値テキスト"/>
        <xdr:cNvSpPr txBox="1"/>
      </xdr:nvSpPr>
      <xdr:spPr>
        <a:xfrm>
          <a:off x="22199600" y="56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22333</xdr:rowOff>
    </xdr:from>
    <xdr:to>
      <xdr:col>116</xdr:col>
      <xdr:colOff>152400</xdr:colOff>
      <xdr:row>34</xdr:row>
      <xdr:rowOff>22333</xdr:rowOff>
    </xdr:to>
    <xdr:cxnSp macro="">
      <xdr:nvCxnSpPr>
        <xdr:cNvPr id="296" name="直線コネクタ 295"/>
        <xdr:cNvCxnSpPr/>
      </xdr:nvCxnSpPr>
      <xdr:spPr>
        <a:xfrm>
          <a:off x="22072600" y="5851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77329</xdr:rowOff>
    </xdr:from>
    <xdr:ext cx="599010" cy="259045"/>
    <xdr:sp macro="" textlink="">
      <xdr:nvSpPr>
        <xdr:cNvPr id="297" name="【一般廃棄物処理施設】&#10;一人当たり有形固定資産（償却資産）額平均値テキスト"/>
        <xdr:cNvSpPr txBox="1"/>
      </xdr:nvSpPr>
      <xdr:spPr>
        <a:xfrm>
          <a:off x="22199600" y="67638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98902</xdr:rowOff>
    </xdr:from>
    <xdr:to>
      <xdr:col>116</xdr:col>
      <xdr:colOff>114300</xdr:colOff>
      <xdr:row>40</xdr:row>
      <xdr:rowOff>29052</xdr:rowOff>
    </xdr:to>
    <xdr:sp macro="" textlink="">
      <xdr:nvSpPr>
        <xdr:cNvPr id="298" name="フローチャート: 判断 297"/>
        <xdr:cNvSpPr/>
      </xdr:nvSpPr>
      <xdr:spPr>
        <a:xfrm>
          <a:off x="22110700" y="678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162832</xdr:rowOff>
    </xdr:from>
    <xdr:to>
      <xdr:col>112</xdr:col>
      <xdr:colOff>38100</xdr:colOff>
      <xdr:row>40</xdr:row>
      <xdr:rowOff>92982</xdr:rowOff>
    </xdr:to>
    <xdr:sp macro="" textlink="">
      <xdr:nvSpPr>
        <xdr:cNvPr id="299" name="フローチャート: 判断 298"/>
        <xdr:cNvSpPr/>
      </xdr:nvSpPr>
      <xdr:spPr>
        <a:xfrm>
          <a:off x="21272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109509</xdr:rowOff>
    </xdr:from>
    <xdr:ext cx="599010" cy="259045"/>
    <xdr:sp macro="" textlink="">
      <xdr:nvSpPr>
        <xdr:cNvPr id="300" name="n_1aveValue【一般廃棄物処理施設】&#10;一人当たり有形固定資産（償却資産）額"/>
        <xdr:cNvSpPr txBox="1"/>
      </xdr:nvSpPr>
      <xdr:spPr>
        <a:xfrm>
          <a:off x="210110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19443</xdr:rowOff>
    </xdr:from>
    <xdr:to>
      <xdr:col>107</xdr:col>
      <xdr:colOff>101600</xdr:colOff>
      <xdr:row>40</xdr:row>
      <xdr:rowOff>121043</xdr:rowOff>
    </xdr:to>
    <xdr:sp macro="" textlink="">
      <xdr:nvSpPr>
        <xdr:cNvPr id="301" name="フローチャート: 判断 300"/>
        <xdr:cNvSpPr/>
      </xdr:nvSpPr>
      <xdr:spPr>
        <a:xfrm>
          <a:off x="20383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137570</xdr:rowOff>
    </xdr:from>
    <xdr:ext cx="599010" cy="259045"/>
    <xdr:sp macro="" textlink="">
      <xdr:nvSpPr>
        <xdr:cNvPr id="302" name="n_2aveValue【一般廃棄物処理施設】&#10;一人当たり有形固定資産（償却資産）額"/>
        <xdr:cNvSpPr txBox="1"/>
      </xdr:nvSpPr>
      <xdr:spPr>
        <a:xfrm>
          <a:off x="20134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54139</xdr:rowOff>
    </xdr:from>
    <xdr:to>
      <xdr:col>112</xdr:col>
      <xdr:colOff>38100</xdr:colOff>
      <xdr:row>41</xdr:row>
      <xdr:rowOff>155739</xdr:rowOff>
    </xdr:to>
    <xdr:sp macro="" textlink="">
      <xdr:nvSpPr>
        <xdr:cNvPr id="308" name="楕円 307"/>
        <xdr:cNvSpPr/>
      </xdr:nvSpPr>
      <xdr:spPr>
        <a:xfrm>
          <a:off x="21272500" y="70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146866</xdr:rowOff>
    </xdr:from>
    <xdr:ext cx="534377" cy="259045"/>
    <xdr:sp macro="" textlink="">
      <xdr:nvSpPr>
        <xdr:cNvPr id="309" name="n_1mainValue【一般廃棄物処理施設】&#10;一人当たり有形固定資産（償却資産）額"/>
        <xdr:cNvSpPr txBox="1"/>
      </xdr:nvSpPr>
      <xdr:spPr>
        <a:xfrm>
          <a:off x="21043411" y="717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8" name="正方形/長方形 3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9" name="正方形/長方形 3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0" name="正方形/長方形 3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1" name="正方形/長方形 3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2" name="正方形/長方形 3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3" name="正方形/長方形 3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4" name="正方形/長方形 3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5" name="正方形/長方形 3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5" name="正方形/長方形 3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6" name="正方形/長方形 3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7" name="正方形/長方形 3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8" name="正方形/長方形 3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9" name="正方形/長方形 3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0" name="正方形/長方形 3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1" name="正方形/長方形 3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2" name="正方形/長方形 3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3" name="正方形/長方形 3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4" name="正方形/長方形 3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5" name="正方形/長方形 3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6" name="正方形/長方形 3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7" name="正方形/長方形 3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8" name="正方形/長方形 3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9" name="正方形/長方形 3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0" name="テキスト ボックス 3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1" name="直線コネクタ 3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52" name="テキスト ボックス 3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3" name="直線コネクタ 3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54" name="テキスト ボックス 3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5" name="直線コネクタ 3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6" name="テキスト ボックス 3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7" name="直線コネクタ 3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8" name="テキスト ボックス 3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59" name="直線コネクタ 3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0" name="テキスト ボックス 3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1" name="直線コネクタ 3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62" name="テキスト ボックス 3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4" name="テキスト ボックス 3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38100</xdr:rowOff>
    </xdr:to>
    <xdr:cxnSp macro="">
      <xdr:nvCxnSpPr>
        <xdr:cNvPr id="366" name="直線コネクタ 365"/>
        <xdr:cNvCxnSpPr/>
      </xdr:nvCxnSpPr>
      <xdr:spPr>
        <a:xfrm flipV="1">
          <a:off x="16318864" y="171450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41927</xdr:rowOff>
    </xdr:from>
    <xdr:ext cx="405111" cy="259045"/>
    <xdr:sp macro="" textlink="">
      <xdr:nvSpPr>
        <xdr:cNvPr id="367" name="【庁舎】&#10;有形固定資産減価償却率最小値テキスト"/>
        <xdr:cNvSpPr txBox="1"/>
      </xdr:nvSpPr>
      <xdr:spPr>
        <a:xfrm>
          <a:off x="16357600"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38100</xdr:rowOff>
    </xdr:from>
    <xdr:to>
      <xdr:col>86</xdr:col>
      <xdr:colOff>25400</xdr:colOff>
      <xdr:row>107</xdr:row>
      <xdr:rowOff>38100</xdr:rowOff>
    </xdr:to>
    <xdr:cxnSp macro="">
      <xdr:nvCxnSpPr>
        <xdr:cNvPr id="368" name="直線コネクタ 367"/>
        <xdr:cNvCxnSpPr/>
      </xdr:nvCxnSpPr>
      <xdr:spPr>
        <a:xfrm>
          <a:off x="16230600" y="1838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69"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0" name="直線コネクタ 3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371" name="【庁舎】&#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372" name="フローチャート: 判断 371"/>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53975</xdr:rowOff>
    </xdr:from>
    <xdr:to>
      <xdr:col>81</xdr:col>
      <xdr:colOff>101600</xdr:colOff>
      <xdr:row>104</xdr:row>
      <xdr:rowOff>155575</xdr:rowOff>
    </xdr:to>
    <xdr:sp macro="" textlink="">
      <xdr:nvSpPr>
        <xdr:cNvPr id="373" name="フローチャート: 判断 372"/>
        <xdr:cNvSpPr/>
      </xdr:nvSpPr>
      <xdr:spPr>
        <a:xfrm>
          <a:off x="15430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652</xdr:rowOff>
    </xdr:from>
    <xdr:ext cx="405111" cy="259045"/>
    <xdr:sp macro="" textlink="">
      <xdr:nvSpPr>
        <xdr:cNvPr id="374" name="n_1aveValue【庁舎】&#10;有形固定資産減価償却率"/>
        <xdr:cNvSpPr txBox="1"/>
      </xdr:nvSpPr>
      <xdr:spPr>
        <a:xfrm>
          <a:off x="152660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124461</xdr:rowOff>
    </xdr:from>
    <xdr:to>
      <xdr:col>76</xdr:col>
      <xdr:colOff>165100</xdr:colOff>
      <xdr:row>105</xdr:row>
      <xdr:rowOff>54611</xdr:rowOff>
    </xdr:to>
    <xdr:sp macro="" textlink="">
      <xdr:nvSpPr>
        <xdr:cNvPr id="375" name="フローチャート: 判断 374"/>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71138</xdr:rowOff>
    </xdr:from>
    <xdr:ext cx="405111" cy="259045"/>
    <xdr:sp macro="" textlink="">
      <xdr:nvSpPr>
        <xdr:cNvPr id="376" name="n_2aveValue【庁舎】&#10;有形固定資産減価償却率"/>
        <xdr:cNvSpPr txBox="1"/>
      </xdr:nvSpPr>
      <xdr:spPr>
        <a:xfrm>
          <a:off x="14389744"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7" name="テキスト ボックス 3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8" name="テキスト ボックス 3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9" name="テキスト ボックス 3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0" name="テキスト ボックス 3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1" name="テキスト ボックス 3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113030</xdr:rowOff>
    </xdr:from>
    <xdr:to>
      <xdr:col>81</xdr:col>
      <xdr:colOff>101600</xdr:colOff>
      <xdr:row>108</xdr:row>
      <xdr:rowOff>43180</xdr:rowOff>
    </xdr:to>
    <xdr:sp macro="" textlink="">
      <xdr:nvSpPr>
        <xdr:cNvPr id="382" name="楕円 381"/>
        <xdr:cNvSpPr/>
      </xdr:nvSpPr>
      <xdr:spPr>
        <a:xfrm>
          <a:off x="1543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108</xdr:row>
      <xdr:rowOff>34307</xdr:rowOff>
    </xdr:from>
    <xdr:ext cx="405111" cy="259045"/>
    <xdr:sp macro="" textlink="">
      <xdr:nvSpPr>
        <xdr:cNvPr id="383" name="n_1mainValue【庁舎】&#10;有形固定資産減価償却率"/>
        <xdr:cNvSpPr txBox="1"/>
      </xdr:nvSpPr>
      <xdr:spPr>
        <a:xfrm>
          <a:off x="152660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4" name="正方形/長方形 3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5" name="正方形/長方形 3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6" name="正方形/長方形 3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7" name="正方形/長方形 3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8" name="正方形/長方形 3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9" name="正方形/長方形 3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0" name="正方形/長方形 3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1" name="正方形/長方形 3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2" name="テキスト ボックス 3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3" name="直線コネクタ 3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94" name="テキスト ボックス 39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95" name="直線コネクタ 3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96" name="テキスト ボックス 3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97" name="直線コネクタ 3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98" name="テキスト ボックス 3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99" name="直線コネクタ 3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00" name="テキスト ボックス 3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01" name="直線コネクタ 4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2" name="テキスト ボックス 4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03" name="直線コネクタ 4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04" name="テキスト ボックス 4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05" name="直線コネクタ 4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06" name="テキスト ボックス 4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7" name="直線コネクタ 4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08" name="テキスト ボックス 4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410" name="直線コネクタ 409"/>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411"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412" name="直線コネクタ 411"/>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413" name="【庁舎】&#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414" name="直線コネクタ 413"/>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415" name="【庁舎】&#10;一人当たり面積平均値テキスト"/>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416" name="フローチャート: 判断 415"/>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417" name="フローチャート: 判断 416"/>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95266</xdr:rowOff>
    </xdr:from>
    <xdr:ext cx="469744" cy="259045"/>
    <xdr:sp macro="" textlink="">
      <xdr:nvSpPr>
        <xdr:cNvPr id="418" name="n_1aveValue【庁舎】&#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419" name="フローチャート: 判断 418"/>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420" name="n_2aveValue【庁舎】&#10;一人当たり面積"/>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21" name="テキスト ボックス 4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2" name="テキスト ボックス 4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23" name="テキスト ボックス 4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4" name="テキスト ボックス 4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5" name="テキスト ボックス 4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129902</xdr:rowOff>
    </xdr:from>
    <xdr:to>
      <xdr:col>112</xdr:col>
      <xdr:colOff>38100</xdr:colOff>
      <xdr:row>106</xdr:row>
      <xdr:rowOff>60052</xdr:rowOff>
    </xdr:to>
    <xdr:sp macro="" textlink="">
      <xdr:nvSpPr>
        <xdr:cNvPr id="426" name="楕円 425"/>
        <xdr:cNvSpPr/>
      </xdr:nvSpPr>
      <xdr:spPr>
        <a:xfrm>
          <a:off x="2127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76579</xdr:rowOff>
    </xdr:from>
    <xdr:ext cx="469744" cy="259045"/>
    <xdr:sp macro="" textlink="">
      <xdr:nvSpPr>
        <xdr:cNvPr id="427" name="n_1mainValue【庁舎】&#10;一人当たり面積"/>
        <xdr:cNvSpPr txBox="1"/>
      </xdr:nvSpPr>
      <xdr:spPr>
        <a:xfrm>
          <a:off x="210757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8" name="正方形/長方形 4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9" name="正方形/長方形 4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30" name="テキスト ボックス 4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年度固定資産税の評価替えに伴う減収などにより、類似団体の平均値より低い比率となった。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職員定員適正化計画による定数管理及び歳出の抑制を継続的に実施する。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また町税等のコンビニ収納をはじめとした徴収率向上の取組を推進のうえ歳入確保に務め、今後も持続可能な財政運営を目指す。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flipV="1">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4233</xdr:rowOff>
    </xdr:to>
    <xdr:cxnSp macro="">
      <xdr:nvCxnSpPr>
        <xdr:cNvPr id="76" name="直線コネクタ 75"/>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9" name="直線コネクタ 78"/>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73979</xdr:rowOff>
    </xdr:from>
    <xdr:ext cx="762000" cy="259045"/>
    <xdr:sp macro="" textlink="">
      <xdr:nvSpPr>
        <xdr:cNvPr id="90"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5" name="楕円 94"/>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6" name="テキスト ボックス 95"/>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普通交付税の交付額の減少等により経常一般財源が減少しているが、経常的な経費を抑制し、前年度より比率が下がり、類似団体の平均値並みとなった。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しかし、人口減少や高齢化に伴う社会保障費の増加や公共下水道、介護保険等の特別会計に対する繰出金の増加等が見込まれるため、引き続き事務事業の見直しや経常経費の抑制を務める必要がある。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44873</xdr:rowOff>
    </xdr:from>
    <xdr:to>
      <xdr:col>23</xdr:col>
      <xdr:colOff>133350</xdr:colOff>
      <xdr:row>65</xdr:row>
      <xdr:rowOff>157480</xdr:rowOff>
    </xdr:to>
    <xdr:cxnSp macro="">
      <xdr:nvCxnSpPr>
        <xdr:cNvPr id="133" name="直線コネクタ 132"/>
        <xdr:cNvCxnSpPr/>
      </xdr:nvCxnSpPr>
      <xdr:spPr>
        <a:xfrm flipV="1">
          <a:off x="4114800" y="1118912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157480</xdr:rowOff>
    </xdr:from>
    <xdr:to>
      <xdr:col>19</xdr:col>
      <xdr:colOff>133350</xdr:colOff>
      <xdr:row>66</xdr:row>
      <xdr:rowOff>14181</xdr:rowOff>
    </xdr:to>
    <xdr:cxnSp macro="">
      <xdr:nvCxnSpPr>
        <xdr:cNvPr id="136" name="直線コネクタ 135"/>
        <xdr:cNvCxnSpPr/>
      </xdr:nvCxnSpPr>
      <xdr:spPr>
        <a:xfrm flipV="1">
          <a:off x="3225800" y="1130173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14181</xdr:rowOff>
    </xdr:from>
    <xdr:to>
      <xdr:col>15</xdr:col>
      <xdr:colOff>82550</xdr:colOff>
      <xdr:row>66</xdr:row>
      <xdr:rowOff>54398</xdr:rowOff>
    </xdr:to>
    <xdr:cxnSp macro="">
      <xdr:nvCxnSpPr>
        <xdr:cNvPr id="139" name="直線コネクタ 138"/>
        <xdr:cNvCxnSpPr/>
      </xdr:nvCxnSpPr>
      <xdr:spPr>
        <a:xfrm flipV="1">
          <a:off x="2336800" y="113298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44873</xdr:rowOff>
    </xdr:from>
    <xdr:to>
      <xdr:col>11</xdr:col>
      <xdr:colOff>31750</xdr:colOff>
      <xdr:row>66</xdr:row>
      <xdr:rowOff>54398</xdr:rowOff>
    </xdr:to>
    <xdr:cxnSp macro="">
      <xdr:nvCxnSpPr>
        <xdr:cNvPr id="142" name="直線コネクタ 141"/>
        <xdr:cNvCxnSpPr/>
      </xdr:nvCxnSpPr>
      <xdr:spPr>
        <a:xfrm>
          <a:off x="1447800" y="1118912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44" name="テキスト ボックス 143"/>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120456</xdr:rowOff>
    </xdr:from>
    <xdr:ext cx="762000" cy="259045"/>
    <xdr:sp macro="" textlink="">
      <xdr:nvSpPr>
        <xdr:cNvPr id="146" name="テキスト ボックス 145"/>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165523</xdr:rowOff>
    </xdr:from>
    <xdr:to>
      <xdr:col>23</xdr:col>
      <xdr:colOff>184150</xdr:colOff>
      <xdr:row>65</xdr:row>
      <xdr:rowOff>95673</xdr:rowOff>
    </xdr:to>
    <xdr:sp macro="" textlink="">
      <xdr:nvSpPr>
        <xdr:cNvPr id="152" name="楕円 151"/>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10600</xdr:rowOff>
    </xdr:from>
    <xdr:ext cx="762000" cy="259045"/>
    <xdr:sp macro="" textlink="">
      <xdr:nvSpPr>
        <xdr:cNvPr id="153" name="財政構造の弾力性該当値テキスト"/>
        <xdr:cNvSpPr txBox="1"/>
      </xdr:nvSpPr>
      <xdr:spPr>
        <a:xfrm>
          <a:off x="50419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4" name="楕円 153"/>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5" name="テキスト ボックス 154"/>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6" name="楕円 155"/>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7" name="テキスト ボックス 156"/>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3598</xdr:rowOff>
    </xdr:from>
    <xdr:to>
      <xdr:col>11</xdr:col>
      <xdr:colOff>82550</xdr:colOff>
      <xdr:row>66</xdr:row>
      <xdr:rowOff>105198</xdr:rowOff>
    </xdr:to>
    <xdr:sp macro="" textlink="">
      <xdr:nvSpPr>
        <xdr:cNvPr id="158" name="楕円 157"/>
        <xdr:cNvSpPr/>
      </xdr:nvSpPr>
      <xdr:spPr>
        <a:xfrm>
          <a:off x="2286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89975</xdr:rowOff>
    </xdr:from>
    <xdr:ext cx="762000" cy="259045"/>
    <xdr:sp macro="" textlink="">
      <xdr:nvSpPr>
        <xdr:cNvPr id="159" name="テキスト ボックス 158"/>
        <xdr:cNvSpPr txBox="1"/>
      </xdr:nvSpPr>
      <xdr:spPr>
        <a:xfrm>
          <a:off x="1955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165523</xdr:rowOff>
    </xdr:from>
    <xdr:to>
      <xdr:col>7</xdr:col>
      <xdr:colOff>31750</xdr:colOff>
      <xdr:row>65</xdr:row>
      <xdr:rowOff>95673</xdr:rowOff>
    </xdr:to>
    <xdr:sp macro="" textlink="">
      <xdr:nvSpPr>
        <xdr:cNvPr id="160" name="楕円 159"/>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80450</xdr:rowOff>
    </xdr:from>
    <xdr:ext cx="762000" cy="259045"/>
    <xdr:sp macro="" textlink="">
      <xdr:nvSpPr>
        <xdr:cNvPr id="161" name="テキスト ボックス 160"/>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[254,375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町内に４箇所ある町立保育所をはじめ、施設運営及び維持管理に係る人件費の割合が大きいことから類似団体の平均値を下回っている。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また公共施設の長寿命化による維持補修費も大きな負担となり、経費の平準化に努める必要がある。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19712</xdr:rowOff>
    </xdr:from>
    <xdr:to>
      <xdr:col>23</xdr:col>
      <xdr:colOff>133350</xdr:colOff>
      <xdr:row>84</xdr:row>
      <xdr:rowOff>32251</xdr:rowOff>
    </xdr:to>
    <xdr:cxnSp macro="">
      <xdr:nvCxnSpPr>
        <xdr:cNvPr id="196" name="直線コネクタ 195"/>
        <xdr:cNvCxnSpPr/>
      </xdr:nvCxnSpPr>
      <xdr:spPr>
        <a:xfrm flipV="1">
          <a:off x="4114800" y="14421512"/>
          <a:ext cx="8382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99102</xdr:rowOff>
    </xdr:from>
    <xdr:ext cx="762000" cy="259045"/>
    <xdr:sp macro="" textlink="">
      <xdr:nvSpPr>
        <xdr:cNvPr id="197" name="人件費・物件費等の状況平均値テキスト"/>
        <xdr:cNvSpPr txBox="1"/>
      </xdr:nvSpPr>
      <xdr:spPr>
        <a:xfrm>
          <a:off x="5041900" y="1415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30795</xdr:rowOff>
    </xdr:from>
    <xdr:to>
      <xdr:col>19</xdr:col>
      <xdr:colOff>133350</xdr:colOff>
      <xdr:row>84</xdr:row>
      <xdr:rowOff>32251</xdr:rowOff>
    </xdr:to>
    <xdr:cxnSp macro="">
      <xdr:nvCxnSpPr>
        <xdr:cNvPr id="199" name="直線コネクタ 198"/>
        <xdr:cNvCxnSpPr/>
      </xdr:nvCxnSpPr>
      <xdr:spPr>
        <a:xfrm>
          <a:off x="3225800" y="14432595"/>
          <a:ext cx="889000" cy="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164248</xdr:rowOff>
    </xdr:from>
    <xdr:ext cx="736600" cy="259045"/>
    <xdr:sp macro="" textlink="">
      <xdr:nvSpPr>
        <xdr:cNvPr id="201" name="テキスト ボックス 200"/>
        <xdr:cNvSpPr txBox="1"/>
      </xdr:nvSpPr>
      <xdr:spPr>
        <a:xfrm>
          <a:off x="3733800" y="1405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12565</xdr:rowOff>
    </xdr:from>
    <xdr:to>
      <xdr:col>15</xdr:col>
      <xdr:colOff>82550</xdr:colOff>
      <xdr:row>84</xdr:row>
      <xdr:rowOff>30795</xdr:rowOff>
    </xdr:to>
    <xdr:cxnSp macro="">
      <xdr:nvCxnSpPr>
        <xdr:cNvPr id="202" name="直線コネクタ 201"/>
        <xdr:cNvCxnSpPr/>
      </xdr:nvCxnSpPr>
      <xdr:spPr>
        <a:xfrm>
          <a:off x="2336800" y="14414365"/>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110202</xdr:rowOff>
    </xdr:from>
    <xdr:ext cx="762000" cy="259045"/>
    <xdr:sp macro="" textlink="">
      <xdr:nvSpPr>
        <xdr:cNvPr id="204" name="テキスト ボックス 203"/>
        <xdr:cNvSpPr txBox="1"/>
      </xdr:nvSpPr>
      <xdr:spPr>
        <a:xfrm>
          <a:off x="2844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117779</xdr:rowOff>
    </xdr:from>
    <xdr:to>
      <xdr:col>11</xdr:col>
      <xdr:colOff>31750</xdr:colOff>
      <xdr:row>84</xdr:row>
      <xdr:rowOff>12565</xdr:rowOff>
    </xdr:to>
    <xdr:cxnSp macro="">
      <xdr:nvCxnSpPr>
        <xdr:cNvPr id="205" name="直線コネクタ 204"/>
        <xdr:cNvCxnSpPr/>
      </xdr:nvCxnSpPr>
      <xdr:spPr>
        <a:xfrm>
          <a:off x="1447800" y="14348129"/>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140362</xdr:rowOff>
    </xdr:from>
    <xdr:to>
      <xdr:col>23</xdr:col>
      <xdr:colOff>184150</xdr:colOff>
      <xdr:row>84</xdr:row>
      <xdr:rowOff>70512</xdr:rowOff>
    </xdr:to>
    <xdr:sp macro="" textlink="">
      <xdr:nvSpPr>
        <xdr:cNvPr id="215" name="楕円 214"/>
        <xdr:cNvSpPr/>
      </xdr:nvSpPr>
      <xdr:spPr>
        <a:xfrm>
          <a:off x="4902200" y="143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112439</xdr:rowOff>
    </xdr:from>
    <xdr:ext cx="762000" cy="259045"/>
    <xdr:sp macro="" textlink="">
      <xdr:nvSpPr>
        <xdr:cNvPr id="216" name="人件費・物件費等の状況該当値テキスト"/>
        <xdr:cNvSpPr txBox="1"/>
      </xdr:nvSpPr>
      <xdr:spPr>
        <a:xfrm>
          <a:off x="5041900" y="1434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152901</xdr:rowOff>
    </xdr:from>
    <xdr:to>
      <xdr:col>19</xdr:col>
      <xdr:colOff>184150</xdr:colOff>
      <xdr:row>84</xdr:row>
      <xdr:rowOff>83051</xdr:rowOff>
    </xdr:to>
    <xdr:sp macro="" textlink="">
      <xdr:nvSpPr>
        <xdr:cNvPr id="217" name="楕円 216"/>
        <xdr:cNvSpPr/>
      </xdr:nvSpPr>
      <xdr:spPr>
        <a:xfrm>
          <a:off x="4064000" y="1438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67828</xdr:rowOff>
    </xdr:from>
    <xdr:ext cx="736600" cy="259045"/>
    <xdr:sp macro="" textlink="">
      <xdr:nvSpPr>
        <xdr:cNvPr id="218" name="テキスト ボックス 217"/>
        <xdr:cNvSpPr txBox="1"/>
      </xdr:nvSpPr>
      <xdr:spPr>
        <a:xfrm>
          <a:off x="3733800" y="1446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151445</xdr:rowOff>
    </xdr:from>
    <xdr:to>
      <xdr:col>15</xdr:col>
      <xdr:colOff>133350</xdr:colOff>
      <xdr:row>84</xdr:row>
      <xdr:rowOff>81595</xdr:rowOff>
    </xdr:to>
    <xdr:sp macro="" textlink="">
      <xdr:nvSpPr>
        <xdr:cNvPr id="219" name="楕円 218"/>
        <xdr:cNvSpPr/>
      </xdr:nvSpPr>
      <xdr:spPr>
        <a:xfrm>
          <a:off x="3175000" y="143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66372</xdr:rowOff>
    </xdr:from>
    <xdr:ext cx="762000" cy="259045"/>
    <xdr:sp macro="" textlink="">
      <xdr:nvSpPr>
        <xdr:cNvPr id="220" name="テキスト ボックス 219"/>
        <xdr:cNvSpPr txBox="1"/>
      </xdr:nvSpPr>
      <xdr:spPr>
        <a:xfrm>
          <a:off x="2844800" y="144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133215</xdr:rowOff>
    </xdr:from>
    <xdr:to>
      <xdr:col>11</xdr:col>
      <xdr:colOff>82550</xdr:colOff>
      <xdr:row>84</xdr:row>
      <xdr:rowOff>63365</xdr:rowOff>
    </xdr:to>
    <xdr:sp macro="" textlink="">
      <xdr:nvSpPr>
        <xdr:cNvPr id="221" name="楕円 220"/>
        <xdr:cNvSpPr/>
      </xdr:nvSpPr>
      <xdr:spPr>
        <a:xfrm>
          <a:off x="2286000" y="1436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48142</xdr:rowOff>
    </xdr:from>
    <xdr:ext cx="762000" cy="259045"/>
    <xdr:sp macro="" textlink="">
      <xdr:nvSpPr>
        <xdr:cNvPr id="222" name="テキスト ボックス 221"/>
        <xdr:cNvSpPr txBox="1"/>
      </xdr:nvSpPr>
      <xdr:spPr>
        <a:xfrm>
          <a:off x="1955800" y="1444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66979</xdr:rowOff>
    </xdr:from>
    <xdr:to>
      <xdr:col>7</xdr:col>
      <xdr:colOff>31750</xdr:colOff>
      <xdr:row>83</xdr:row>
      <xdr:rowOff>168579</xdr:rowOff>
    </xdr:to>
    <xdr:sp macro="" textlink="">
      <xdr:nvSpPr>
        <xdr:cNvPr id="223" name="楕円 222"/>
        <xdr:cNvSpPr/>
      </xdr:nvSpPr>
      <xdr:spPr>
        <a:xfrm>
          <a:off x="1397000" y="142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153356</xdr:rowOff>
    </xdr:from>
    <xdr:ext cx="762000" cy="259045"/>
    <xdr:sp macro="" textlink="">
      <xdr:nvSpPr>
        <xdr:cNvPr id="224" name="テキスト ボックス 223"/>
        <xdr:cNvSpPr txBox="1"/>
      </xdr:nvSpPr>
      <xdr:spPr>
        <a:xfrm>
          <a:off x="1066800" y="1438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前年度と同ポイントであるが、類似団体の平均値より高い比率となった。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国の制度に準じた給与制度であるが、引き続き給与水準の適正化に努める。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0" name="直線コネクタ 259"/>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22982</xdr:rowOff>
    </xdr:to>
    <xdr:cxnSp macro="">
      <xdr:nvCxnSpPr>
        <xdr:cNvPr id="263" name="直線コネクタ 262"/>
        <xdr:cNvCxnSpPr/>
      </xdr:nvCxnSpPr>
      <xdr:spPr>
        <a:xfrm flipV="1">
          <a:off x="15290800" y="150531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159959</xdr:rowOff>
    </xdr:from>
    <xdr:to>
      <xdr:col>72</xdr:col>
      <xdr:colOff>203200</xdr:colOff>
      <xdr:row>88</xdr:row>
      <xdr:rowOff>22982</xdr:rowOff>
    </xdr:to>
    <xdr:cxnSp macro="">
      <xdr:nvCxnSpPr>
        <xdr:cNvPr id="266" name="直線コネクタ 265"/>
        <xdr:cNvCxnSpPr/>
      </xdr:nvCxnSpPr>
      <xdr:spPr>
        <a:xfrm>
          <a:off x="14401800" y="150761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68" name="テキスト ボックス 267"/>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159959</xdr:rowOff>
    </xdr:from>
    <xdr:to>
      <xdr:col>68</xdr:col>
      <xdr:colOff>152400</xdr:colOff>
      <xdr:row>88</xdr:row>
      <xdr:rowOff>114905</xdr:rowOff>
    </xdr:to>
    <xdr:cxnSp macro="">
      <xdr:nvCxnSpPr>
        <xdr:cNvPr id="269" name="直線コネクタ 268"/>
        <xdr:cNvCxnSpPr/>
      </xdr:nvCxnSpPr>
      <xdr:spPr>
        <a:xfrm flipV="1">
          <a:off x="13512800" y="1507610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71" name="テキスト ボックス 270"/>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3" name="テキスト ボックス 272"/>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9" name="楕円 278"/>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0" name="給与水準   （国との比較）該当値テキスト"/>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1" name="楕円 280"/>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2" name="テキスト ボックス 281"/>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143632</xdr:rowOff>
    </xdr:from>
    <xdr:to>
      <xdr:col>73</xdr:col>
      <xdr:colOff>44450</xdr:colOff>
      <xdr:row>88</xdr:row>
      <xdr:rowOff>73782</xdr:rowOff>
    </xdr:to>
    <xdr:sp macro="" textlink="">
      <xdr:nvSpPr>
        <xdr:cNvPr id="283" name="楕円 282"/>
        <xdr:cNvSpPr/>
      </xdr:nvSpPr>
      <xdr:spPr>
        <a:xfrm>
          <a:off x="15240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58559</xdr:rowOff>
    </xdr:from>
    <xdr:ext cx="762000" cy="259045"/>
    <xdr:sp macro="" textlink="">
      <xdr:nvSpPr>
        <xdr:cNvPr id="284" name="テキスト ボックス 283"/>
        <xdr:cNvSpPr txBox="1"/>
      </xdr:nvSpPr>
      <xdr:spPr>
        <a:xfrm>
          <a:off x="14909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5" name="楕円 284"/>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6" name="テキスト ボックス 285"/>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64105</xdr:rowOff>
    </xdr:from>
    <xdr:to>
      <xdr:col>64</xdr:col>
      <xdr:colOff>152400</xdr:colOff>
      <xdr:row>88</xdr:row>
      <xdr:rowOff>165705</xdr:rowOff>
    </xdr:to>
    <xdr:sp macro="" textlink="">
      <xdr:nvSpPr>
        <xdr:cNvPr id="287" name="楕円 286"/>
        <xdr:cNvSpPr/>
      </xdr:nvSpPr>
      <xdr:spPr>
        <a:xfrm>
          <a:off x="13462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150482</xdr:rowOff>
    </xdr:from>
    <xdr:ext cx="762000" cy="259045"/>
    <xdr:sp macro="" textlink="">
      <xdr:nvSpPr>
        <xdr:cNvPr id="288" name="テキスト ボックス 287"/>
        <xdr:cNvSpPr txBox="1"/>
      </xdr:nvSpPr>
      <xdr:spPr>
        <a:xfrm>
          <a:off x="13131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年度に策定した職員定数管理計画により、類似団体の平均値並みとなった。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今後も計画に沿った職員数を維持しながら、計画当初に見込んでいないジオパークや洞爺湖芸術館等、必要と認められる人員配置については弾力的に対応し、職員の適正配置に努める必要がある。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25950</xdr:rowOff>
    </xdr:from>
    <xdr:to>
      <xdr:col>81</xdr:col>
      <xdr:colOff>44450</xdr:colOff>
      <xdr:row>62</xdr:row>
      <xdr:rowOff>44450</xdr:rowOff>
    </xdr:to>
    <xdr:cxnSp macro="">
      <xdr:nvCxnSpPr>
        <xdr:cNvPr id="323" name="直線コネクタ 322"/>
        <xdr:cNvCxnSpPr/>
      </xdr:nvCxnSpPr>
      <xdr:spPr>
        <a:xfrm>
          <a:off x="16179800" y="10655850"/>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25950</xdr:rowOff>
    </xdr:from>
    <xdr:to>
      <xdr:col>77</xdr:col>
      <xdr:colOff>44450</xdr:colOff>
      <xdr:row>62</xdr:row>
      <xdr:rowOff>42842</xdr:rowOff>
    </xdr:to>
    <xdr:cxnSp macro="">
      <xdr:nvCxnSpPr>
        <xdr:cNvPr id="326" name="直線コネクタ 325"/>
        <xdr:cNvCxnSpPr/>
      </xdr:nvCxnSpPr>
      <xdr:spPr>
        <a:xfrm flipV="1">
          <a:off x="15290800" y="10655850"/>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42842</xdr:rowOff>
    </xdr:from>
    <xdr:to>
      <xdr:col>72</xdr:col>
      <xdr:colOff>203200</xdr:colOff>
      <xdr:row>62</xdr:row>
      <xdr:rowOff>91906</xdr:rowOff>
    </xdr:to>
    <xdr:cxnSp macro="">
      <xdr:nvCxnSpPr>
        <xdr:cNvPr id="329" name="直線コネクタ 328"/>
        <xdr:cNvCxnSpPr/>
      </xdr:nvCxnSpPr>
      <xdr:spPr>
        <a:xfrm flipV="1">
          <a:off x="14401800" y="10672742"/>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70841</xdr:rowOff>
    </xdr:from>
    <xdr:ext cx="762000" cy="259045"/>
    <xdr:sp macro="" textlink="">
      <xdr:nvSpPr>
        <xdr:cNvPr id="331" name="テキスト ボックス 330"/>
        <xdr:cNvSpPr txBox="1"/>
      </xdr:nvSpPr>
      <xdr:spPr>
        <a:xfrm>
          <a:off x="14909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91906</xdr:rowOff>
    </xdr:from>
    <xdr:to>
      <xdr:col>68</xdr:col>
      <xdr:colOff>152400</xdr:colOff>
      <xdr:row>62</xdr:row>
      <xdr:rowOff>134535</xdr:rowOff>
    </xdr:to>
    <xdr:cxnSp macro="">
      <xdr:nvCxnSpPr>
        <xdr:cNvPr id="332" name="直線コネクタ 331"/>
        <xdr:cNvCxnSpPr/>
      </xdr:nvCxnSpPr>
      <xdr:spPr>
        <a:xfrm flipV="1">
          <a:off x="13512800" y="10721806"/>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2" name="楕円 341"/>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3"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146600</xdr:rowOff>
    </xdr:from>
    <xdr:to>
      <xdr:col>77</xdr:col>
      <xdr:colOff>95250</xdr:colOff>
      <xdr:row>62</xdr:row>
      <xdr:rowOff>76750</xdr:rowOff>
    </xdr:to>
    <xdr:sp macro="" textlink="">
      <xdr:nvSpPr>
        <xdr:cNvPr id="344" name="楕円 343"/>
        <xdr:cNvSpPr/>
      </xdr:nvSpPr>
      <xdr:spPr>
        <a:xfrm>
          <a:off x="16129000" y="106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86927</xdr:rowOff>
    </xdr:from>
    <xdr:ext cx="736600" cy="259045"/>
    <xdr:sp macro="" textlink="">
      <xdr:nvSpPr>
        <xdr:cNvPr id="345" name="テキスト ボックス 344"/>
        <xdr:cNvSpPr txBox="1"/>
      </xdr:nvSpPr>
      <xdr:spPr>
        <a:xfrm>
          <a:off x="15798800" y="1037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163492</xdr:rowOff>
    </xdr:from>
    <xdr:to>
      <xdr:col>73</xdr:col>
      <xdr:colOff>44450</xdr:colOff>
      <xdr:row>62</xdr:row>
      <xdr:rowOff>93642</xdr:rowOff>
    </xdr:to>
    <xdr:sp macro="" textlink="">
      <xdr:nvSpPr>
        <xdr:cNvPr id="346" name="楕円 345"/>
        <xdr:cNvSpPr/>
      </xdr:nvSpPr>
      <xdr:spPr>
        <a:xfrm>
          <a:off x="15240000" y="1062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78419</xdr:rowOff>
    </xdr:from>
    <xdr:ext cx="762000" cy="259045"/>
    <xdr:sp macro="" textlink="">
      <xdr:nvSpPr>
        <xdr:cNvPr id="347" name="テキスト ボックス 346"/>
        <xdr:cNvSpPr txBox="1"/>
      </xdr:nvSpPr>
      <xdr:spPr>
        <a:xfrm>
          <a:off x="14909800" y="107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41106</xdr:rowOff>
    </xdr:from>
    <xdr:to>
      <xdr:col>68</xdr:col>
      <xdr:colOff>203200</xdr:colOff>
      <xdr:row>62</xdr:row>
      <xdr:rowOff>142706</xdr:rowOff>
    </xdr:to>
    <xdr:sp macro="" textlink="">
      <xdr:nvSpPr>
        <xdr:cNvPr id="348" name="楕円 347"/>
        <xdr:cNvSpPr/>
      </xdr:nvSpPr>
      <xdr:spPr>
        <a:xfrm>
          <a:off x="14351000" y="106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127483</xdr:rowOff>
    </xdr:from>
    <xdr:ext cx="762000" cy="259045"/>
    <xdr:sp macro="" textlink="">
      <xdr:nvSpPr>
        <xdr:cNvPr id="349" name="テキスト ボックス 348"/>
        <xdr:cNvSpPr txBox="1"/>
      </xdr:nvSpPr>
      <xdr:spPr>
        <a:xfrm>
          <a:off x="14020800" y="1075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83735</xdr:rowOff>
    </xdr:from>
    <xdr:to>
      <xdr:col>64</xdr:col>
      <xdr:colOff>152400</xdr:colOff>
      <xdr:row>63</xdr:row>
      <xdr:rowOff>13885</xdr:rowOff>
    </xdr:to>
    <xdr:sp macro="" textlink="">
      <xdr:nvSpPr>
        <xdr:cNvPr id="350" name="楕円 349"/>
        <xdr:cNvSpPr/>
      </xdr:nvSpPr>
      <xdr:spPr>
        <a:xfrm>
          <a:off x="13462000" y="107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170112</xdr:rowOff>
    </xdr:from>
    <xdr:ext cx="762000" cy="259045"/>
    <xdr:sp macro="" textlink="">
      <xdr:nvSpPr>
        <xdr:cNvPr id="351" name="テキスト ボックス 350"/>
        <xdr:cNvSpPr txBox="1"/>
      </xdr:nvSpPr>
      <xdr:spPr>
        <a:xfrm>
          <a:off x="13131800" y="108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年度に地方債償還のピークを迎え、平成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年度決算より早期健全化基準を下回ったものの、依然として類似団体の平均値より高い比率で推移している。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引き続き、計画的な地方債の借り入れによる公債費の抑制に努め、財政健全化を図る。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146050</xdr:rowOff>
    </xdr:to>
    <xdr:cxnSp macro="">
      <xdr:nvCxnSpPr>
        <xdr:cNvPr id="385" name="直線コネクタ 384"/>
        <xdr:cNvCxnSpPr/>
      </xdr:nvCxnSpPr>
      <xdr:spPr>
        <a:xfrm flipV="1">
          <a:off x="16179800" y="7169996"/>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146050</xdr:rowOff>
    </xdr:to>
    <xdr:cxnSp macro="">
      <xdr:nvCxnSpPr>
        <xdr:cNvPr id="388" name="直線コネクタ 387"/>
        <xdr:cNvCxnSpPr/>
      </xdr:nvCxnSpPr>
      <xdr:spPr>
        <a:xfrm>
          <a:off x="15290800" y="732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42</xdr:row>
      <xdr:rowOff>138006</xdr:rowOff>
    </xdr:to>
    <xdr:cxnSp macro="">
      <xdr:nvCxnSpPr>
        <xdr:cNvPr id="391" name="直線コネクタ 390"/>
        <xdr:cNvCxnSpPr/>
      </xdr:nvCxnSpPr>
      <xdr:spPr>
        <a:xfrm flipV="1">
          <a:off x="14401800" y="73228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95250</xdr:rowOff>
    </xdr:to>
    <xdr:cxnSp macro="">
      <xdr:nvCxnSpPr>
        <xdr:cNvPr id="394" name="直線コネクタ 393"/>
        <xdr:cNvCxnSpPr/>
      </xdr:nvCxnSpPr>
      <xdr:spPr>
        <a:xfrm flipV="1">
          <a:off x="13512800" y="73389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8" name="テキスト ボックス 397"/>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6" name="楕円 405"/>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7" name="テキスト ボックス 406"/>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8" name="楕円 407"/>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9" name="テキスト ボックス 40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10" name="楕円 409"/>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11" name="テキスト ボックス 410"/>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2" name="楕円 411"/>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3" name="テキスト ボックス 412"/>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年に発生した有珠山噴火災害による災害復旧及び復興事業に伴う借入金によるものが、類似団体の平均値より比率が高い原因である。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年度に地方債償還のピークを迎え、現在は改善傾向にある。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今後は地方債の計画的な借り入れにより公債費を抑制し、引き続き財政の健全化に努める必要がある。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117500</xdr:rowOff>
    </xdr:from>
    <xdr:to>
      <xdr:col>81</xdr:col>
      <xdr:colOff>44450</xdr:colOff>
      <xdr:row>17</xdr:row>
      <xdr:rowOff>140665</xdr:rowOff>
    </xdr:to>
    <xdr:cxnSp macro="">
      <xdr:nvCxnSpPr>
        <xdr:cNvPr id="445" name="直線コネクタ 444"/>
        <xdr:cNvCxnSpPr/>
      </xdr:nvCxnSpPr>
      <xdr:spPr>
        <a:xfrm flipV="1">
          <a:off x="16179800" y="3032150"/>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46" name="将来負担の状況平均値テキスト"/>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7" name="フローチャート: 判断 446"/>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140665</xdr:rowOff>
    </xdr:from>
    <xdr:to>
      <xdr:col>77</xdr:col>
      <xdr:colOff>44450</xdr:colOff>
      <xdr:row>17</xdr:row>
      <xdr:rowOff>153213</xdr:rowOff>
    </xdr:to>
    <xdr:cxnSp macro="">
      <xdr:nvCxnSpPr>
        <xdr:cNvPr id="448" name="直線コネクタ 447"/>
        <xdr:cNvCxnSpPr/>
      </xdr:nvCxnSpPr>
      <xdr:spPr>
        <a:xfrm flipV="1">
          <a:off x="15290800" y="305531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73711</xdr:rowOff>
    </xdr:from>
    <xdr:to>
      <xdr:col>77</xdr:col>
      <xdr:colOff>95250</xdr:colOff>
      <xdr:row>16</xdr:row>
      <xdr:rowOff>3861</xdr:rowOff>
    </xdr:to>
    <xdr:sp macro="" textlink="">
      <xdr:nvSpPr>
        <xdr:cNvPr id="449" name="フローチャート: 判断 448"/>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50" name="テキスト ボックス 449"/>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153213</xdr:rowOff>
    </xdr:from>
    <xdr:to>
      <xdr:col>72</xdr:col>
      <xdr:colOff>203200</xdr:colOff>
      <xdr:row>18</xdr:row>
      <xdr:rowOff>145847</xdr:rowOff>
    </xdr:to>
    <xdr:cxnSp macro="">
      <xdr:nvCxnSpPr>
        <xdr:cNvPr id="451" name="直線コネクタ 450"/>
        <xdr:cNvCxnSpPr/>
      </xdr:nvCxnSpPr>
      <xdr:spPr>
        <a:xfrm flipV="1">
          <a:off x="14401800" y="3067863"/>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89154</xdr:rowOff>
    </xdr:from>
    <xdr:to>
      <xdr:col>73</xdr:col>
      <xdr:colOff>44450</xdr:colOff>
      <xdr:row>16</xdr:row>
      <xdr:rowOff>19304</xdr:rowOff>
    </xdr:to>
    <xdr:sp macro="" textlink="">
      <xdr:nvSpPr>
        <xdr:cNvPr id="452" name="フローチャート: 判断 451"/>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3" name="テキスト ボックス 452"/>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145847</xdr:rowOff>
    </xdr:from>
    <xdr:to>
      <xdr:col>68</xdr:col>
      <xdr:colOff>152400</xdr:colOff>
      <xdr:row>19</xdr:row>
      <xdr:rowOff>80569</xdr:rowOff>
    </xdr:to>
    <xdr:cxnSp macro="">
      <xdr:nvCxnSpPr>
        <xdr:cNvPr id="454" name="直線コネクタ 453"/>
        <xdr:cNvCxnSpPr/>
      </xdr:nvCxnSpPr>
      <xdr:spPr>
        <a:xfrm flipV="1">
          <a:off x="13512800" y="323194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5" name="フローチャート: 判断 454"/>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6" name="テキスト ボックス 455"/>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7" name="フローチャート: 判断 456"/>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8" name="テキスト ボックス 457"/>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66700</xdr:rowOff>
    </xdr:from>
    <xdr:to>
      <xdr:col>81</xdr:col>
      <xdr:colOff>95250</xdr:colOff>
      <xdr:row>17</xdr:row>
      <xdr:rowOff>168300</xdr:rowOff>
    </xdr:to>
    <xdr:sp macro="" textlink="">
      <xdr:nvSpPr>
        <xdr:cNvPr id="464" name="楕円 463"/>
        <xdr:cNvSpPr/>
      </xdr:nvSpPr>
      <xdr:spPr>
        <a:xfrm>
          <a:off x="16967200" y="29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38777</xdr:rowOff>
    </xdr:from>
    <xdr:ext cx="762000" cy="259045"/>
    <xdr:sp macro="" textlink="">
      <xdr:nvSpPr>
        <xdr:cNvPr id="465" name="将来負担の状況該当値テキスト"/>
        <xdr:cNvSpPr txBox="1"/>
      </xdr:nvSpPr>
      <xdr:spPr>
        <a:xfrm>
          <a:off x="17106900" y="295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89865</xdr:rowOff>
    </xdr:from>
    <xdr:to>
      <xdr:col>77</xdr:col>
      <xdr:colOff>95250</xdr:colOff>
      <xdr:row>18</xdr:row>
      <xdr:rowOff>20015</xdr:rowOff>
    </xdr:to>
    <xdr:sp macro="" textlink="">
      <xdr:nvSpPr>
        <xdr:cNvPr id="466" name="楕円 465"/>
        <xdr:cNvSpPr/>
      </xdr:nvSpPr>
      <xdr:spPr>
        <a:xfrm>
          <a:off x="16129000" y="30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4792</xdr:rowOff>
    </xdr:from>
    <xdr:ext cx="736600" cy="259045"/>
    <xdr:sp macro="" textlink="">
      <xdr:nvSpPr>
        <xdr:cNvPr id="467" name="テキスト ボックス 466"/>
        <xdr:cNvSpPr txBox="1"/>
      </xdr:nvSpPr>
      <xdr:spPr>
        <a:xfrm>
          <a:off x="15798800" y="3090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102413</xdr:rowOff>
    </xdr:from>
    <xdr:to>
      <xdr:col>73</xdr:col>
      <xdr:colOff>44450</xdr:colOff>
      <xdr:row>18</xdr:row>
      <xdr:rowOff>32563</xdr:rowOff>
    </xdr:to>
    <xdr:sp macro="" textlink="">
      <xdr:nvSpPr>
        <xdr:cNvPr id="468" name="楕円 467"/>
        <xdr:cNvSpPr/>
      </xdr:nvSpPr>
      <xdr:spPr>
        <a:xfrm>
          <a:off x="15240000" y="3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17340</xdr:rowOff>
    </xdr:from>
    <xdr:ext cx="762000" cy="259045"/>
    <xdr:sp macro="" textlink="">
      <xdr:nvSpPr>
        <xdr:cNvPr id="469" name="テキスト ボックス 468"/>
        <xdr:cNvSpPr txBox="1"/>
      </xdr:nvSpPr>
      <xdr:spPr>
        <a:xfrm>
          <a:off x="14909800" y="31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95047</xdr:rowOff>
    </xdr:from>
    <xdr:to>
      <xdr:col>68</xdr:col>
      <xdr:colOff>203200</xdr:colOff>
      <xdr:row>19</xdr:row>
      <xdr:rowOff>25197</xdr:rowOff>
    </xdr:to>
    <xdr:sp macro="" textlink="">
      <xdr:nvSpPr>
        <xdr:cNvPr id="470" name="楕円 469"/>
        <xdr:cNvSpPr/>
      </xdr:nvSpPr>
      <xdr:spPr>
        <a:xfrm>
          <a:off x="14351000" y="31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9974</xdr:rowOff>
    </xdr:from>
    <xdr:ext cx="762000" cy="259045"/>
    <xdr:sp macro="" textlink="">
      <xdr:nvSpPr>
        <xdr:cNvPr id="471" name="テキスト ボックス 470"/>
        <xdr:cNvSpPr txBox="1"/>
      </xdr:nvSpPr>
      <xdr:spPr>
        <a:xfrm>
          <a:off x="14020800" y="32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29769</xdr:rowOff>
    </xdr:from>
    <xdr:to>
      <xdr:col>64</xdr:col>
      <xdr:colOff>152400</xdr:colOff>
      <xdr:row>19</xdr:row>
      <xdr:rowOff>131369</xdr:rowOff>
    </xdr:to>
    <xdr:sp macro="" textlink="">
      <xdr:nvSpPr>
        <xdr:cNvPr id="472" name="楕円 471"/>
        <xdr:cNvSpPr/>
      </xdr:nvSpPr>
      <xdr:spPr>
        <a:xfrm>
          <a:off x="13462000" y="32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116146</xdr:rowOff>
    </xdr:from>
    <xdr:ext cx="762000" cy="259045"/>
    <xdr:sp macro="" textlink="">
      <xdr:nvSpPr>
        <xdr:cNvPr id="473" name="テキスト ボックス 472"/>
        <xdr:cNvSpPr txBox="1"/>
      </xdr:nvSpPr>
      <xdr:spPr>
        <a:xfrm>
          <a:off x="13131800" y="337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職員定数管理計画に基づき、類似団体の平均値を下回った。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今後も計画に沿った職員数を維持しながら、職員の適正配置に努める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97282</xdr:rowOff>
    </xdr:to>
    <xdr:cxnSp macro="">
      <xdr:nvCxnSpPr>
        <xdr:cNvPr id="64" name="直線コネクタ 63"/>
        <xdr:cNvCxnSpPr/>
      </xdr:nvCxnSpPr>
      <xdr:spPr>
        <a:xfrm flipV="1">
          <a:off x="3987800" y="6376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97282</xdr:rowOff>
    </xdr:to>
    <xdr:cxnSp macro="">
      <xdr:nvCxnSpPr>
        <xdr:cNvPr id="67" name="直線コネクタ 66"/>
        <xdr:cNvCxnSpPr/>
      </xdr:nvCxnSpPr>
      <xdr:spPr>
        <a:xfrm>
          <a:off x="3098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147574</xdr:rowOff>
    </xdr:to>
    <xdr:cxnSp macro="">
      <xdr:nvCxnSpPr>
        <xdr:cNvPr id="70" name="直線コネクタ 69"/>
        <xdr:cNvCxnSpPr/>
      </xdr:nvCxnSpPr>
      <xdr:spPr>
        <a:xfrm flipV="1">
          <a:off x="2209800" y="6427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xdr:cNvCxnSpPr/>
      </xdr:nvCxnSpPr>
      <xdr:spPr>
        <a:xfrm>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類似団体の平均値を上回り、今後も施設の老朽化に伴う維持管理費は増加する見込みである。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町立保育所及び集会所の施設等については統廃合の検討をすすめ、早急な施設数の削減が必要である。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155575</xdr:rowOff>
    </xdr:from>
    <xdr:to>
      <xdr:col>82</xdr:col>
      <xdr:colOff>107950</xdr:colOff>
      <xdr:row>15</xdr:row>
      <xdr:rowOff>138430</xdr:rowOff>
    </xdr:to>
    <xdr:cxnSp macro="">
      <xdr:nvCxnSpPr>
        <xdr:cNvPr id="121" name="直線コネクタ 120"/>
        <xdr:cNvCxnSpPr/>
      </xdr:nvCxnSpPr>
      <xdr:spPr>
        <a:xfrm>
          <a:off x="15671800" y="255587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155575</xdr:rowOff>
    </xdr:from>
    <xdr:to>
      <xdr:col>78</xdr:col>
      <xdr:colOff>69850</xdr:colOff>
      <xdr:row>15</xdr:row>
      <xdr:rowOff>52705</xdr:rowOff>
    </xdr:to>
    <xdr:cxnSp macro="">
      <xdr:nvCxnSpPr>
        <xdr:cNvPr id="124" name="直線コネクタ 123"/>
        <xdr:cNvCxnSpPr/>
      </xdr:nvCxnSpPr>
      <xdr:spPr>
        <a:xfrm flipV="1">
          <a:off x="14782800" y="25558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15</xdr:row>
      <xdr:rowOff>52705</xdr:rowOff>
    </xdr:to>
    <xdr:cxnSp macro="">
      <xdr:nvCxnSpPr>
        <xdr:cNvPr id="127" name="直線コネクタ 126"/>
        <xdr:cNvCxnSpPr/>
      </xdr:nvCxnSpPr>
      <xdr:spPr>
        <a:xfrm>
          <a:off x="13893800" y="26015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155575</xdr:rowOff>
    </xdr:from>
    <xdr:to>
      <xdr:col>69</xdr:col>
      <xdr:colOff>92075</xdr:colOff>
      <xdr:row>15</xdr:row>
      <xdr:rowOff>29845</xdr:rowOff>
    </xdr:to>
    <xdr:cxnSp macro="">
      <xdr:nvCxnSpPr>
        <xdr:cNvPr id="130" name="直線コネクタ 129"/>
        <xdr:cNvCxnSpPr/>
      </xdr:nvCxnSpPr>
      <xdr:spPr>
        <a:xfrm>
          <a:off x="13004800" y="25558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32" name="テキスト ボックス 131"/>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104775</xdr:rowOff>
    </xdr:from>
    <xdr:to>
      <xdr:col>78</xdr:col>
      <xdr:colOff>120650</xdr:colOff>
      <xdr:row>15</xdr:row>
      <xdr:rowOff>34925</xdr:rowOff>
    </xdr:to>
    <xdr:sp macro="" textlink="">
      <xdr:nvSpPr>
        <xdr:cNvPr id="142" name="楕円 141"/>
        <xdr:cNvSpPr/>
      </xdr:nvSpPr>
      <xdr:spPr>
        <a:xfrm>
          <a:off x="15621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45102</xdr:rowOff>
    </xdr:from>
    <xdr:ext cx="736600" cy="259045"/>
    <xdr:sp macro="" textlink="">
      <xdr:nvSpPr>
        <xdr:cNvPr id="143" name="テキスト ボックス 142"/>
        <xdr:cNvSpPr txBox="1"/>
      </xdr:nvSpPr>
      <xdr:spPr>
        <a:xfrm>
          <a:off x="15290800" y="227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xdr:rowOff>
    </xdr:from>
    <xdr:to>
      <xdr:col>74</xdr:col>
      <xdr:colOff>31750</xdr:colOff>
      <xdr:row>15</xdr:row>
      <xdr:rowOff>103505</xdr:rowOff>
    </xdr:to>
    <xdr:sp macro="" textlink="">
      <xdr:nvSpPr>
        <xdr:cNvPr id="144" name="楕円 143"/>
        <xdr:cNvSpPr/>
      </xdr:nvSpPr>
      <xdr:spPr>
        <a:xfrm>
          <a:off x="14732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45" name="テキスト ボックス 144"/>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6" name="楕円 145"/>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65422</xdr:rowOff>
    </xdr:from>
    <xdr:ext cx="762000" cy="259045"/>
    <xdr:sp macro="" textlink="">
      <xdr:nvSpPr>
        <xdr:cNvPr id="147" name="テキスト ボックス 146"/>
        <xdr:cNvSpPr txBox="1"/>
      </xdr:nvSpPr>
      <xdr:spPr>
        <a:xfrm>
          <a:off x="13512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104775</xdr:rowOff>
    </xdr:from>
    <xdr:to>
      <xdr:col>65</xdr:col>
      <xdr:colOff>53975</xdr:colOff>
      <xdr:row>15</xdr:row>
      <xdr:rowOff>34925</xdr:rowOff>
    </xdr:to>
    <xdr:sp macro="" textlink="">
      <xdr:nvSpPr>
        <xdr:cNvPr id="148" name="楕円 147"/>
        <xdr:cNvSpPr/>
      </xdr:nvSpPr>
      <xdr:spPr>
        <a:xfrm>
          <a:off x="12954000" y="250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45102</xdr:rowOff>
    </xdr:from>
    <xdr:ext cx="762000" cy="259045"/>
    <xdr:sp macro="" textlink="">
      <xdr:nvSpPr>
        <xdr:cNvPr id="149" name="テキスト ボックス 148"/>
        <xdr:cNvSpPr txBox="1"/>
      </xdr:nvSpPr>
      <xdr:spPr>
        <a:xfrm>
          <a:off x="12623800" y="227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扶助費の比率は横ばいであるが、類似団体の平均値に近づいている。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扶助費のうち割合の大きい医療費の抑制対策として、国保加入者の健康診査受診率向上を目指し、地域住民の健康保持及び増進に努めている。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41275</xdr:rowOff>
    </xdr:to>
    <xdr:cxnSp macro="">
      <xdr:nvCxnSpPr>
        <xdr:cNvPr id="185" name="直線コネクタ 184"/>
        <xdr:cNvCxnSpPr/>
      </xdr:nvCxnSpPr>
      <xdr:spPr>
        <a:xfrm flipV="1">
          <a:off x="3987800" y="9785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26988</xdr:rowOff>
    </xdr:from>
    <xdr:to>
      <xdr:col>19</xdr:col>
      <xdr:colOff>187325</xdr:colOff>
      <xdr:row>57</xdr:row>
      <xdr:rowOff>41275</xdr:rowOff>
    </xdr:to>
    <xdr:cxnSp macro="">
      <xdr:nvCxnSpPr>
        <xdr:cNvPr id="188" name="直線コネクタ 187"/>
        <xdr:cNvCxnSpPr/>
      </xdr:nvCxnSpPr>
      <xdr:spPr>
        <a:xfrm>
          <a:off x="3098800" y="97996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141288</xdr:rowOff>
    </xdr:from>
    <xdr:to>
      <xdr:col>15</xdr:col>
      <xdr:colOff>98425</xdr:colOff>
      <xdr:row>57</xdr:row>
      <xdr:rowOff>26988</xdr:rowOff>
    </xdr:to>
    <xdr:cxnSp macro="">
      <xdr:nvCxnSpPr>
        <xdr:cNvPr id="191" name="直線コネクタ 190"/>
        <xdr:cNvCxnSpPr/>
      </xdr:nvCxnSpPr>
      <xdr:spPr>
        <a:xfrm>
          <a:off x="2209800" y="97424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141288</xdr:rowOff>
    </xdr:to>
    <xdr:cxnSp macro="">
      <xdr:nvCxnSpPr>
        <xdr:cNvPr id="194" name="直線コネクタ 193"/>
        <xdr:cNvCxnSpPr/>
      </xdr:nvCxnSpPr>
      <xdr:spPr>
        <a:xfrm>
          <a:off x="1320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30815</xdr:rowOff>
    </xdr:from>
    <xdr:ext cx="762000" cy="259045"/>
    <xdr:sp macro="" textlink="">
      <xdr:nvSpPr>
        <xdr:cNvPr id="196" name="テキスト ボックス 195"/>
        <xdr:cNvSpPr txBox="1"/>
      </xdr:nvSpPr>
      <xdr:spPr>
        <a:xfrm>
          <a:off x="1828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148290</xdr:rowOff>
    </xdr:from>
    <xdr:ext cx="762000" cy="259045"/>
    <xdr:sp macro="" textlink="">
      <xdr:nvSpPr>
        <xdr:cNvPr id="198" name="テキスト ボックス 197"/>
        <xdr:cNvSpPr txBox="1"/>
      </xdr:nvSpPr>
      <xdr:spPr>
        <a:xfrm>
          <a:off x="939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4" name="楕円 203"/>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5"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161925</xdr:rowOff>
    </xdr:from>
    <xdr:to>
      <xdr:col>20</xdr:col>
      <xdr:colOff>38100</xdr:colOff>
      <xdr:row>57</xdr:row>
      <xdr:rowOff>92075</xdr:rowOff>
    </xdr:to>
    <xdr:sp macro="" textlink="">
      <xdr:nvSpPr>
        <xdr:cNvPr id="206" name="楕円 205"/>
        <xdr:cNvSpPr/>
      </xdr:nvSpPr>
      <xdr:spPr>
        <a:xfrm>
          <a:off x="3937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76852</xdr:rowOff>
    </xdr:from>
    <xdr:ext cx="736600" cy="259045"/>
    <xdr:sp macro="" textlink="">
      <xdr:nvSpPr>
        <xdr:cNvPr id="207" name="テキスト ボックス 206"/>
        <xdr:cNvSpPr txBox="1"/>
      </xdr:nvSpPr>
      <xdr:spPr>
        <a:xfrm>
          <a:off x="3606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147638</xdr:rowOff>
    </xdr:from>
    <xdr:to>
      <xdr:col>15</xdr:col>
      <xdr:colOff>149225</xdr:colOff>
      <xdr:row>57</xdr:row>
      <xdr:rowOff>77788</xdr:rowOff>
    </xdr:to>
    <xdr:sp macro="" textlink="">
      <xdr:nvSpPr>
        <xdr:cNvPr id="208" name="楕円 207"/>
        <xdr:cNvSpPr/>
      </xdr:nvSpPr>
      <xdr:spPr>
        <a:xfrm>
          <a:off x="3048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62565</xdr:rowOff>
    </xdr:from>
    <xdr:ext cx="762000" cy="259045"/>
    <xdr:sp macro="" textlink="">
      <xdr:nvSpPr>
        <xdr:cNvPr id="209" name="テキスト ボックス 208"/>
        <xdr:cNvSpPr txBox="1"/>
      </xdr:nvSpPr>
      <xdr:spPr>
        <a:xfrm>
          <a:off x="2717800" y="98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90488</xdr:rowOff>
    </xdr:from>
    <xdr:to>
      <xdr:col>11</xdr:col>
      <xdr:colOff>60325</xdr:colOff>
      <xdr:row>57</xdr:row>
      <xdr:rowOff>20638</xdr:rowOff>
    </xdr:to>
    <xdr:sp macro="" textlink="">
      <xdr:nvSpPr>
        <xdr:cNvPr id="210" name="楕円 209"/>
        <xdr:cNvSpPr/>
      </xdr:nvSpPr>
      <xdr:spPr>
        <a:xfrm>
          <a:off x="2159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11" name="テキスト ボックス 210"/>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33338</xdr:rowOff>
    </xdr:from>
    <xdr:to>
      <xdr:col>6</xdr:col>
      <xdr:colOff>171450</xdr:colOff>
      <xdr:row>56</xdr:row>
      <xdr:rowOff>134938</xdr:rowOff>
    </xdr:to>
    <xdr:sp macro="" textlink="">
      <xdr:nvSpPr>
        <xdr:cNvPr id="212" name="楕円 211"/>
        <xdr:cNvSpPr/>
      </xdr:nvSpPr>
      <xdr:spPr>
        <a:xfrm>
          <a:off x="1270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145115</xdr:rowOff>
    </xdr:from>
    <xdr:ext cx="762000" cy="259045"/>
    <xdr:sp macro="" textlink="">
      <xdr:nvSpPr>
        <xdr:cNvPr id="213" name="テキスト ボックス 212"/>
        <xdr:cNvSpPr txBox="1"/>
      </xdr:nvSpPr>
      <xdr:spPr>
        <a:xfrm>
          <a:off x="939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その他の主な内容は維持補修費及び特別会計への繰出金であり、類似団体の平均値と同じである。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また下水道施設の維持管理費が大きな負担となっており、独立採算であるべき下水道事業会計として早急な改善策を検討する必要がある。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16510</xdr:rowOff>
    </xdr:to>
    <xdr:cxnSp macro="">
      <xdr:nvCxnSpPr>
        <xdr:cNvPr id="246" name="直線コネクタ 245"/>
        <xdr:cNvCxnSpPr/>
      </xdr:nvCxnSpPr>
      <xdr:spPr>
        <a:xfrm flipV="1">
          <a:off x="15671800" y="975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16510</xdr:rowOff>
    </xdr:to>
    <xdr:cxnSp macro="">
      <xdr:nvCxnSpPr>
        <xdr:cNvPr id="249" name="直線コネクタ 248"/>
        <xdr:cNvCxnSpPr/>
      </xdr:nvCxnSpPr>
      <xdr:spPr>
        <a:xfrm>
          <a:off x="14782800" y="972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149860</xdr:rowOff>
    </xdr:to>
    <xdr:cxnSp macro="">
      <xdr:nvCxnSpPr>
        <xdr:cNvPr id="252" name="直線コネクタ 251"/>
        <xdr:cNvCxnSpPr/>
      </xdr:nvCxnSpPr>
      <xdr:spPr>
        <a:xfrm flipV="1">
          <a:off x="13893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149860</xdr:rowOff>
    </xdr:to>
    <xdr:cxnSp macro="">
      <xdr:nvCxnSpPr>
        <xdr:cNvPr id="255" name="直線コネクタ 254"/>
        <xdr:cNvCxnSpPr/>
      </xdr:nvCxnSpPr>
      <xdr:spPr>
        <a:xfrm>
          <a:off x="13004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7" name="テキスト ボックス 256"/>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5" name="楕円 264"/>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66"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67" name="楕円 266"/>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52087</xdr:rowOff>
    </xdr:from>
    <xdr:ext cx="736600" cy="259045"/>
    <xdr:sp macro="" textlink="">
      <xdr:nvSpPr>
        <xdr:cNvPr id="268" name="テキスト ボックス 26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9" name="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70" name="テキスト ボックス 269"/>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72" name="テキスト ボックス 271"/>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3" name="楕円 272"/>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4" name="テキスト ボックス 273"/>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行政改革による補助金の交付基準を見直したことにより、類似団体の平均値を下回った。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しかし、比率の高い公営企業や一部組合への負担金等については、主な補助内容が公債費の償還及び経常経費であるため、これ以上削減するのは難しい見込みである。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37846</xdr:rowOff>
    </xdr:to>
    <xdr:cxnSp macro="">
      <xdr:nvCxnSpPr>
        <xdr:cNvPr id="304" name="直線コネクタ 303"/>
        <xdr:cNvCxnSpPr/>
      </xdr:nvCxnSpPr>
      <xdr:spPr>
        <a:xfrm flipV="1">
          <a:off x="15671800" y="63220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37846</xdr:rowOff>
    </xdr:to>
    <xdr:cxnSp macro="">
      <xdr:nvCxnSpPr>
        <xdr:cNvPr id="307" name="直線コネクタ 306"/>
        <xdr:cNvCxnSpPr/>
      </xdr:nvCxnSpPr>
      <xdr:spPr>
        <a:xfrm>
          <a:off x="14782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14986</xdr:rowOff>
    </xdr:to>
    <xdr:cxnSp macro="">
      <xdr:nvCxnSpPr>
        <xdr:cNvPr id="310" name="直線コネクタ 309"/>
        <xdr:cNvCxnSpPr/>
      </xdr:nvCxnSpPr>
      <xdr:spPr>
        <a:xfrm>
          <a:off x="13893800" y="6312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140716</xdr:rowOff>
    </xdr:to>
    <xdr:cxnSp macro="">
      <xdr:nvCxnSpPr>
        <xdr:cNvPr id="313" name="直線コネクタ 312"/>
        <xdr:cNvCxnSpPr/>
      </xdr:nvCxnSpPr>
      <xdr:spPr>
        <a:xfrm>
          <a:off x="13004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5" name="テキスト ボックス 314"/>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3" name="楕円 322"/>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4"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5" name="楕円 324"/>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26" name="テキスト ボックス 325"/>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7" name="楕円 326"/>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8" name="テキスト ボックス 32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9" name="楕円 328"/>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0" name="テキスト ボックス 329"/>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1" name="楕円 330"/>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2" name="テキスト ボックス 331"/>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地方債の新規借り入れを抑制する等、減少傾向にあるが、依然として高い比率である。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今後も計画的な地方債の借り入れにより、償還額と新規借入額のバランスを図りながら公債費の負担軽減に努める。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81280</xdr:rowOff>
    </xdr:to>
    <xdr:cxnSp macro="">
      <xdr:nvCxnSpPr>
        <xdr:cNvPr id="366" name="直線コネクタ 365"/>
        <xdr:cNvCxnSpPr/>
      </xdr:nvCxnSpPr>
      <xdr:spPr>
        <a:xfrm flipV="1">
          <a:off x="3987800" y="13042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123734</xdr:rowOff>
    </xdr:to>
    <xdr:cxnSp macro="">
      <xdr:nvCxnSpPr>
        <xdr:cNvPr id="369" name="直線コネクタ 368"/>
        <xdr:cNvCxnSpPr/>
      </xdr:nvCxnSpPr>
      <xdr:spPr>
        <a:xfrm flipV="1">
          <a:off x="3098800" y="131114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123734</xdr:rowOff>
    </xdr:from>
    <xdr:to>
      <xdr:col>15</xdr:col>
      <xdr:colOff>98425</xdr:colOff>
      <xdr:row>76</xdr:row>
      <xdr:rowOff>156392</xdr:rowOff>
    </xdr:to>
    <xdr:cxnSp macro="">
      <xdr:nvCxnSpPr>
        <xdr:cNvPr id="372" name="直線コネクタ 371"/>
        <xdr:cNvCxnSpPr/>
      </xdr:nvCxnSpPr>
      <xdr:spPr>
        <a:xfrm flipV="1">
          <a:off x="2209800" y="13153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76</xdr:row>
      <xdr:rowOff>156392</xdr:rowOff>
    </xdr:to>
    <xdr:cxnSp macro="">
      <xdr:nvCxnSpPr>
        <xdr:cNvPr id="375" name="直線コネクタ 374"/>
        <xdr:cNvCxnSpPr/>
      </xdr:nvCxnSpPr>
      <xdr:spPr>
        <a:xfrm>
          <a:off x="1320800" y="131604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77" name="テキスト ボックス 376"/>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79" name="テキスト ボックス 378"/>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6" name="公債費該当値テキスト"/>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7" name="楕円 386"/>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116857</xdr:rowOff>
    </xdr:from>
    <xdr:ext cx="736600" cy="259045"/>
    <xdr:sp macro="" textlink="">
      <xdr:nvSpPr>
        <xdr:cNvPr id="388" name="テキスト ボックス 387"/>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89" name="楕円 388"/>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159311</xdr:rowOff>
    </xdr:from>
    <xdr:ext cx="762000" cy="259045"/>
    <xdr:sp macro="" textlink="">
      <xdr:nvSpPr>
        <xdr:cNvPr id="390" name="テキスト ボックス 389"/>
        <xdr:cNvSpPr txBox="1"/>
      </xdr:nvSpPr>
      <xdr:spPr>
        <a:xfrm>
          <a:off x="2717800" y="1318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105592</xdr:rowOff>
    </xdr:from>
    <xdr:to>
      <xdr:col>11</xdr:col>
      <xdr:colOff>60325</xdr:colOff>
      <xdr:row>77</xdr:row>
      <xdr:rowOff>35742</xdr:rowOff>
    </xdr:to>
    <xdr:sp macro="" textlink="">
      <xdr:nvSpPr>
        <xdr:cNvPr id="391" name="楕円 390"/>
        <xdr:cNvSpPr/>
      </xdr:nvSpPr>
      <xdr:spPr>
        <a:xfrm>
          <a:off x="2159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20519</xdr:rowOff>
    </xdr:from>
    <xdr:ext cx="762000" cy="259045"/>
    <xdr:sp macro="" textlink="">
      <xdr:nvSpPr>
        <xdr:cNvPr id="392" name="テキスト ボックス 391"/>
        <xdr:cNvSpPr txBox="1"/>
      </xdr:nvSpPr>
      <xdr:spPr>
        <a:xfrm>
          <a:off x="1828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79466</xdr:rowOff>
    </xdr:from>
    <xdr:to>
      <xdr:col>6</xdr:col>
      <xdr:colOff>171450</xdr:colOff>
      <xdr:row>77</xdr:row>
      <xdr:rowOff>9616</xdr:rowOff>
    </xdr:to>
    <xdr:sp macro="" textlink="">
      <xdr:nvSpPr>
        <xdr:cNvPr id="393" name="楕円 392"/>
        <xdr:cNvSpPr/>
      </xdr:nvSpPr>
      <xdr:spPr>
        <a:xfrm>
          <a:off x="1270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165843</xdr:rowOff>
    </xdr:from>
    <xdr:ext cx="762000" cy="259045"/>
    <xdr:sp macro="" textlink="">
      <xdr:nvSpPr>
        <xdr:cNvPr id="394" name="テキスト ボックス 393"/>
        <xdr:cNvSpPr txBox="1"/>
      </xdr:nvSpPr>
      <xdr:spPr>
        <a:xfrm>
          <a:off x="939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補助費等の減少に伴い類似団体の平均値を下回っているが、扶助費及び特別会計への繰出金の負担が大きい。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更なる経常経費の削減に向けた取り組みが必要である。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165100</xdr:rowOff>
    </xdr:to>
    <xdr:cxnSp macro="">
      <xdr:nvCxnSpPr>
        <xdr:cNvPr id="427" name="直線コネクタ 426"/>
        <xdr:cNvCxnSpPr/>
      </xdr:nvCxnSpPr>
      <xdr:spPr>
        <a:xfrm flipV="1">
          <a:off x="15671800" y="133400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142239</xdr:rowOff>
    </xdr:from>
    <xdr:to>
      <xdr:col>78</xdr:col>
      <xdr:colOff>69850</xdr:colOff>
      <xdr:row>77</xdr:row>
      <xdr:rowOff>165100</xdr:rowOff>
    </xdr:to>
    <xdr:cxnSp macro="">
      <xdr:nvCxnSpPr>
        <xdr:cNvPr id="430" name="直線コネクタ 429"/>
        <xdr:cNvCxnSpPr/>
      </xdr:nvCxnSpPr>
      <xdr:spPr>
        <a:xfrm>
          <a:off x="14782800" y="133438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142239</xdr:rowOff>
    </xdr:from>
    <xdr:to>
      <xdr:col>73</xdr:col>
      <xdr:colOff>180975</xdr:colOff>
      <xdr:row>77</xdr:row>
      <xdr:rowOff>142239</xdr:rowOff>
    </xdr:to>
    <xdr:cxnSp macro="">
      <xdr:nvCxnSpPr>
        <xdr:cNvPr id="433" name="直線コネクタ 432"/>
        <xdr:cNvCxnSpPr/>
      </xdr:nvCxnSpPr>
      <xdr:spPr>
        <a:xfrm>
          <a:off x="13893800" y="13343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142239</xdr:rowOff>
    </xdr:to>
    <xdr:cxnSp macro="">
      <xdr:nvCxnSpPr>
        <xdr:cNvPr id="436" name="直線コネクタ 435"/>
        <xdr:cNvCxnSpPr/>
      </xdr:nvCxnSpPr>
      <xdr:spPr>
        <a:xfrm>
          <a:off x="13004800" y="132029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78757</xdr:rowOff>
    </xdr:from>
    <xdr:ext cx="762000" cy="259045"/>
    <xdr:sp macro="" textlink="">
      <xdr:nvSpPr>
        <xdr:cNvPr id="440" name="テキスト ボックス 439"/>
        <xdr:cNvSpPr txBox="1"/>
      </xdr:nvSpPr>
      <xdr:spPr>
        <a:xfrm>
          <a:off x="12623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46" name="楕円 445"/>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104157</xdr:rowOff>
    </xdr:from>
    <xdr:ext cx="762000" cy="259045"/>
    <xdr:sp macro="" textlink="">
      <xdr:nvSpPr>
        <xdr:cNvPr id="447" name="公債費以外該当値テキスト"/>
        <xdr:cNvSpPr txBox="1"/>
      </xdr:nvSpPr>
      <xdr:spPr>
        <a:xfrm>
          <a:off x="16598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48" name="楕円 447"/>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29227</xdr:rowOff>
    </xdr:from>
    <xdr:ext cx="736600" cy="259045"/>
    <xdr:sp macro="" textlink="">
      <xdr:nvSpPr>
        <xdr:cNvPr id="449" name="テキスト ボックス 448"/>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91439</xdr:rowOff>
    </xdr:from>
    <xdr:to>
      <xdr:col>74</xdr:col>
      <xdr:colOff>31750</xdr:colOff>
      <xdr:row>78</xdr:row>
      <xdr:rowOff>21589</xdr:rowOff>
    </xdr:to>
    <xdr:sp macro="" textlink="">
      <xdr:nvSpPr>
        <xdr:cNvPr id="450" name="楕円 449"/>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6366</xdr:rowOff>
    </xdr:from>
    <xdr:ext cx="762000" cy="259045"/>
    <xdr:sp macro="" textlink="">
      <xdr:nvSpPr>
        <xdr:cNvPr id="451" name="テキスト ボックス 450"/>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91439</xdr:rowOff>
    </xdr:from>
    <xdr:to>
      <xdr:col>69</xdr:col>
      <xdr:colOff>142875</xdr:colOff>
      <xdr:row>78</xdr:row>
      <xdr:rowOff>21589</xdr:rowOff>
    </xdr:to>
    <xdr:sp macro="" textlink="">
      <xdr:nvSpPr>
        <xdr:cNvPr id="452" name="楕円 451"/>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6366</xdr:rowOff>
    </xdr:from>
    <xdr:ext cx="762000" cy="259045"/>
    <xdr:sp macro="" textlink="">
      <xdr:nvSpPr>
        <xdr:cNvPr id="453" name="テキスト ボックス 452"/>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4" name="楕円 453"/>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55" name="テキスト ボックス 454"/>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24229</xdr:rowOff>
    </xdr:from>
    <xdr:to>
      <xdr:col>29</xdr:col>
      <xdr:colOff>127000</xdr:colOff>
      <xdr:row>15</xdr:row>
      <xdr:rowOff>43287</xdr:rowOff>
    </xdr:to>
    <xdr:cxnSp macro="">
      <xdr:nvCxnSpPr>
        <xdr:cNvPr id="50" name="直線コネクタ 49"/>
        <xdr:cNvCxnSpPr/>
      </xdr:nvCxnSpPr>
      <xdr:spPr bwMode="auto">
        <a:xfrm flipV="1">
          <a:off x="5003800" y="2643604"/>
          <a:ext cx="647700" cy="19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136227</xdr:rowOff>
    </xdr:from>
    <xdr:ext cx="762000" cy="259045"/>
    <xdr:sp macro="" textlink="">
      <xdr:nvSpPr>
        <xdr:cNvPr id="51" name="人口1人当たり決算額の推移平均値テキスト130"/>
        <xdr:cNvSpPr txBox="1"/>
      </xdr:nvSpPr>
      <xdr:spPr>
        <a:xfrm>
          <a:off x="5740400" y="2755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135862</xdr:rowOff>
    </xdr:from>
    <xdr:to>
      <xdr:col>26</xdr:col>
      <xdr:colOff>50800</xdr:colOff>
      <xdr:row>15</xdr:row>
      <xdr:rowOff>43287</xdr:rowOff>
    </xdr:to>
    <xdr:cxnSp macro="">
      <xdr:nvCxnSpPr>
        <xdr:cNvPr id="53" name="直線コネクタ 52"/>
        <xdr:cNvCxnSpPr/>
      </xdr:nvCxnSpPr>
      <xdr:spPr bwMode="auto">
        <a:xfrm>
          <a:off x="4305300" y="2583787"/>
          <a:ext cx="698500" cy="7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103088</xdr:rowOff>
    </xdr:from>
    <xdr:ext cx="736600" cy="259045"/>
    <xdr:sp macro="" textlink="">
      <xdr:nvSpPr>
        <xdr:cNvPr id="55" name="テキスト ボックス 54"/>
        <xdr:cNvSpPr txBox="1"/>
      </xdr:nvSpPr>
      <xdr:spPr>
        <a:xfrm>
          <a:off x="4622800" y="2893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121818</xdr:rowOff>
    </xdr:from>
    <xdr:to>
      <xdr:col>22</xdr:col>
      <xdr:colOff>114300</xdr:colOff>
      <xdr:row>14</xdr:row>
      <xdr:rowOff>135862</xdr:rowOff>
    </xdr:to>
    <xdr:cxnSp macro="">
      <xdr:nvCxnSpPr>
        <xdr:cNvPr id="56" name="直線コネクタ 55"/>
        <xdr:cNvCxnSpPr/>
      </xdr:nvCxnSpPr>
      <xdr:spPr bwMode="auto">
        <a:xfrm>
          <a:off x="3606800" y="2569743"/>
          <a:ext cx="698500" cy="1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121818</xdr:rowOff>
    </xdr:from>
    <xdr:to>
      <xdr:col>18</xdr:col>
      <xdr:colOff>177800</xdr:colOff>
      <xdr:row>15</xdr:row>
      <xdr:rowOff>22065</xdr:rowOff>
    </xdr:to>
    <xdr:cxnSp macro="">
      <xdr:nvCxnSpPr>
        <xdr:cNvPr id="59" name="直線コネクタ 58"/>
        <xdr:cNvCxnSpPr/>
      </xdr:nvCxnSpPr>
      <xdr:spPr bwMode="auto">
        <a:xfrm flipV="1">
          <a:off x="2908300" y="2569743"/>
          <a:ext cx="698500" cy="71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144879</xdr:rowOff>
    </xdr:from>
    <xdr:to>
      <xdr:col>29</xdr:col>
      <xdr:colOff>177800</xdr:colOff>
      <xdr:row>15</xdr:row>
      <xdr:rowOff>75029</xdr:rowOff>
    </xdr:to>
    <xdr:sp macro="" textlink="">
      <xdr:nvSpPr>
        <xdr:cNvPr id="69" name="楕円 68"/>
        <xdr:cNvSpPr/>
      </xdr:nvSpPr>
      <xdr:spPr bwMode="auto">
        <a:xfrm>
          <a:off x="5600700" y="259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161406</xdr:rowOff>
    </xdr:from>
    <xdr:ext cx="762000" cy="259045"/>
    <xdr:sp macro="" textlink="">
      <xdr:nvSpPr>
        <xdr:cNvPr id="70" name="人口1人当たり決算額の推移該当値テキスト130"/>
        <xdr:cNvSpPr txBox="1"/>
      </xdr:nvSpPr>
      <xdr:spPr>
        <a:xfrm>
          <a:off x="5740400" y="24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163937</xdr:rowOff>
    </xdr:from>
    <xdr:to>
      <xdr:col>26</xdr:col>
      <xdr:colOff>101600</xdr:colOff>
      <xdr:row>15</xdr:row>
      <xdr:rowOff>94087</xdr:rowOff>
    </xdr:to>
    <xdr:sp macro="" textlink="">
      <xdr:nvSpPr>
        <xdr:cNvPr id="71" name="楕円 70"/>
        <xdr:cNvSpPr/>
      </xdr:nvSpPr>
      <xdr:spPr bwMode="auto">
        <a:xfrm>
          <a:off x="4953000" y="2611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104264</xdr:rowOff>
    </xdr:from>
    <xdr:ext cx="736600" cy="259045"/>
    <xdr:sp macro="" textlink="">
      <xdr:nvSpPr>
        <xdr:cNvPr id="72" name="テキスト ボックス 71"/>
        <xdr:cNvSpPr txBox="1"/>
      </xdr:nvSpPr>
      <xdr:spPr>
        <a:xfrm>
          <a:off x="4622800" y="238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85062</xdr:rowOff>
    </xdr:from>
    <xdr:to>
      <xdr:col>22</xdr:col>
      <xdr:colOff>165100</xdr:colOff>
      <xdr:row>15</xdr:row>
      <xdr:rowOff>15212</xdr:rowOff>
    </xdr:to>
    <xdr:sp macro="" textlink="">
      <xdr:nvSpPr>
        <xdr:cNvPr id="73" name="楕円 72"/>
        <xdr:cNvSpPr/>
      </xdr:nvSpPr>
      <xdr:spPr bwMode="auto">
        <a:xfrm>
          <a:off x="4254500" y="2532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25389</xdr:rowOff>
    </xdr:from>
    <xdr:ext cx="762000" cy="259045"/>
    <xdr:sp macro="" textlink="">
      <xdr:nvSpPr>
        <xdr:cNvPr id="74" name="テキスト ボックス 73"/>
        <xdr:cNvSpPr txBox="1"/>
      </xdr:nvSpPr>
      <xdr:spPr>
        <a:xfrm>
          <a:off x="3924300" y="230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71018</xdr:rowOff>
    </xdr:from>
    <xdr:to>
      <xdr:col>19</xdr:col>
      <xdr:colOff>38100</xdr:colOff>
      <xdr:row>15</xdr:row>
      <xdr:rowOff>1168</xdr:rowOff>
    </xdr:to>
    <xdr:sp macro="" textlink="">
      <xdr:nvSpPr>
        <xdr:cNvPr id="75" name="楕円 74"/>
        <xdr:cNvSpPr/>
      </xdr:nvSpPr>
      <xdr:spPr bwMode="auto">
        <a:xfrm>
          <a:off x="3556000" y="251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11345</xdr:rowOff>
    </xdr:from>
    <xdr:ext cx="762000" cy="259045"/>
    <xdr:sp macro="" textlink="">
      <xdr:nvSpPr>
        <xdr:cNvPr id="76" name="テキスト ボックス 75"/>
        <xdr:cNvSpPr txBox="1"/>
      </xdr:nvSpPr>
      <xdr:spPr>
        <a:xfrm>
          <a:off x="3225800" y="22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142715</xdr:rowOff>
    </xdr:from>
    <xdr:to>
      <xdr:col>15</xdr:col>
      <xdr:colOff>101600</xdr:colOff>
      <xdr:row>15</xdr:row>
      <xdr:rowOff>72865</xdr:rowOff>
    </xdr:to>
    <xdr:sp macro="" textlink="">
      <xdr:nvSpPr>
        <xdr:cNvPr id="77" name="楕円 76"/>
        <xdr:cNvSpPr/>
      </xdr:nvSpPr>
      <xdr:spPr bwMode="auto">
        <a:xfrm>
          <a:off x="2857500" y="259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83042</xdr:rowOff>
    </xdr:from>
    <xdr:ext cx="762000" cy="259045"/>
    <xdr:sp macro="" textlink="">
      <xdr:nvSpPr>
        <xdr:cNvPr id="78" name="テキスト ボックス 77"/>
        <xdr:cNvSpPr txBox="1"/>
      </xdr:nvSpPr>
      <xdr:spPr>
        <a:xfrm>
          <a:off x="2527300" y="23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167881</xdr:rowOff>
    </xdr:from>
    <xdr:to>
      <xdr:col>29</xdr:col>
      <xdr:colOff>127000</xdr:colOff>
      <xdr:row>35</xdr:row>
      <xdr:rowOff>321748</xdr:rowOff>
    </xdr:to>
    <xdr:cxnSp macro="">
      <xdr:nvCxnSpPr>
        <xdr:cNvPr id="112" name="直線コネクタ 111"/>
        <xdr:cNvCxnSpPr/>
      </xdr:nvCxnSpPr>
      <xdr:spPr bwMode="auto">
        <a:xfrm>
          <a:off x="5003800" y="6435331"/>
          <a:ext cx="647700" cy="49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306525</xdr:rowOff>
    </xdr:from>
    <xdr:ext cx="762000" cy="259045"/>
    <xdr:sp macro="" textlink="">
      <xdr:nvSpPr>
        <xdr:cNvPr id="113" name="人口1人当たり決算額の推移平均値テキスト445"/>
        <xdr:cNvSpPr txBox="1"/>
      </xdr:nvSpPr>
      <xdr:spPr>
        <a:xfrm>
          <a:off x="5740400" y="691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167881</xdr:rowOff>
    </xdr:from>
    <xdr:to>
      <xdr:col>26</xdr:col>
      <xdr:colOff>50800</xdr:colOff>
      <xdr:row>34</xdr:row>
      <xdr:rowOff>190722</xdr:rowOff>
    </xdr:to>
    <xdr:cxnSp macro="">
      <xdr:nvCxnSpPr>
        <xdr:cNvPr id="115" name="直線コネクタ 114"/>
        <xdr:cNvCxnSpPr/>
      </xdr:nvCxnSpPr>
      <xdr:spPr bwMode="auto">
        <a:xfrm flipV="1">
          <a:off x="4305300" y="6435331"/>
          <a:ext cx="698500" cy="2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168739</xdr:rowOff>
    </xdr:from>
    <xdr:to>
      <xdr:col>22</xdr:col>
      <xdr:colOff>114300</xdr:colOff>
      <xdr:row>34</xdr:row>
      <xdr:rowOff>190722</xdr:rowOff>
    </xdr:to>
    <xdr:cxnSp macro="">
      <xdr:nvCxnSpPr>
        <xdr:cNvPr id="118" name="直線コネクタ 117"/>
        <xdr:cNvCxnSpPr/>
      </xdr:nvCxnSpPr>
      <xdr:spPr bwMode="auto">
        <a:xfrm>
          <a:off x="3606800" y="6436189"/>
          <a:ext cx="6985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168739</xdr:rowOff>
    </xdr:from>
    <xdr:to>
      <xdr:col>18</xdr:col>
      <xdr:colOff>177800</xdr:colOff>
      <xdr:row>34</xdr:row>
      <xdr:rowOff>221126</xdr:rowOff>
    </xdr:to>
    <xdr:cxnSp macro="">
      <xdr:nvCxnSpPr>
        <xdr:cNvPr id="121" name="直線コネクタ 120"/>
        <xdr:cNvCxnSpPr/>
      </xdr:nvCxnSpPr>
      <xdr:spPr bwMode="auto">
        <a:xfrm flipV="1">
          <a:off x="2908300" y="6436189"/>
          <a:ext cx="698500" cy="5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22750</xdr:rowOff>
    </xdr:from>
    <xdr:ext cx="762000" cy="259045"/>
    <xdr:sp macro="" textlink="">
      <xdr:nvSpPr>
        <xdr:cNvPr id="123" name="テキスト ボックス 122"/>
        <xdr:cNvSpPr txBox="1"/>
      </xdr:nvSpPr>
      <xdr:spPr>
        <a:xfrm>
          <a:off x="32258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148727</xdr:rowOff>
    </xdr:from>
    <xdr:ext cx="762000" cy="259045"/>
    <xdr:sp macro="" textlink="">
      <xdr:nvSpPr>
        <xdr:cNvPr id="125" name="テキスト ボックス 124"/>
        <xdr:cNvSpPr txBox="1"/>
      </xdr:nvSpPr>
      <xdr:spPr>
        <a:xfrm>
          <a:off x="2527300" y="71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270948</xdr:rowOff>
    </xdr:from>
    <xdr:to>
      <xdr:col>29</xdr:col>
      <xdr:colOff>177800</xdr:colOff>
      <xdr:row>36</xdr:row>
      <xdr:rowOff>29648</xdr:rowOff>
    </xdr:to>
    <xdr:sp macro="" textlink="">
      <xdr:nvSpPr>
        <xdr:cNvPr id="131" name="楕円 130"/>
        <xdr:cNvSpPr/>
      </xdr:nvSpPr>
      <xdr:spPr bwMode="auto">
        <a:xfrm>
          <a:off x="5600700" y="688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116025</xdr:rowOff>
    </xdr:from>
    <xdr:ext cx="762000" cy="259045"/>
    <xdr:sp macro="" textlink="">
      <xdr:nvSpPr>
        <xdr:cNvPr id="132" name="人口1人当たり決算額の推移該当値テキスト445"/>
        <xdr:cNvSpPr txBox="1"/>
      </xdr:nvSpPr>
      <xdr:spPr>
        <a:xfrm>
          <a:off x="5740400" y="67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117081</xdr:rowOff>
    </xdr:from>
    <xdr:to>
      <xdr:col>26</xdr:col>
      <xdr:colOff>101600</xdr:colOff>
      <xdr:row>34</xdr:row>
      <xdr:rowOff>218681</xdr:rowOff>
    </xdr:to>
    <xdr:sp macro="" textlink="">
      <xdr:nvSpPr>
        <xdr:cNvPr id="133" name="楕円 132"/>
        <xdr:cNvSpPr/>
      </xdr:nvSpPr>
      <xdr:spPr bwMode="auto">
        <a:xfrm>
          <a:off x="4953000" y="638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228858</xdr:rowOff>
    </xdr:from>
    <xdr:ext cx="736600" cy="259045"/>
    <xdr:sp macro="" textlink="">
      <xdr:nvSpPr>
        <xdr:cNvPr id="134" name="テキスト ボックス 133"/>
        <xdr:cNvSpPr txBox="1"/>
      </xdr:nvSpPr>
      <xdr:spPr>
        <a:xfrm>
          <a:off x="4622800" y="615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139922</xdr:rowOff>
    </xdr:from>
    <xdr:to>
      <xdr:col>22</xdr:col>
      <xdr:colOff>165100</xdr:colOff>
      <xdr:row>34</xdr:row>
      <xdr:rowOff>241522</xdr:rowOff>
    </xdr:to>
    <xdr:sp macro="" textlink="">
      <xdr:nvSpPr>
        <xdr:cNvPr id="135" name="楕円 134"/>
        <xdr:cNvSpPr/>
      </xdr:nvSpPr>
      <xdr:spPr bwMode="auto">
        <a:xfrm>
          <a:off x="4254500" y="640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251699</xdr:rowOff>
    </xdr:from>
    <xdr:ext cx="762000" cy="259045"/>
    <xdr:sp macro="" textlink="">
      <xdr:nvSpPr>
        <xdr:cNvPr id="136" name="テキスト ボックス 135"/>
        <xdr:cNvSpPr txBox="1"/>
      </xdr:nvSpPr>
      <xdr:spPr>
        <a:xfrm>
          <a:off x="3924300" y="617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117939</xdr:rowOff>
    </xdr:from>
    <xdr:to>
      <xdr:col>19</xdr:col>
      <xdr:colOff>38100</xdr:colOff>
      <xdr:row>34</xdr:row>
      <xdr:rowOff>219539</xdr:rowOff>
    </xdr:to>
    <xdr:sp macro="" textlink="">
      <xdr:nvSpPr>
        <xdr:cNvPr id="137" name="楕円 136"/>
        <xdr:cNvSpPr/>
      </xdr:nvSpPr>
      <xdr:spPr bwMode="auto">
        <a:xfrm>
          <a:off x="3556000" y="638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229716</xdr:rowOff>
    </xdr:from>
    <xdr:ext cx="762000" cy="259045"/>
    <xdr:sp macro="" textlink="">
      <xdr:nvSpPr>
        <xdr:cNvPr id="138" name="テキスト ボックス 137"/>
        <xdr:cNvSpPr txBox="1"/>
      </xdr:nvSpPr>
      <xdr:spPr>
        <a:xfrm>
          <a:off x="3225800" y="61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170326</xdr:rowOff>
    </xdr:from>
    <xdr:to>
      <xdr:col>15</xdr:col>
      <xdr:colOff>101600</xdr:colOff>
      <xdr:row>34</xdr:row>
      <xdr:rowOff>271926</xdr:rowOff>
    </xdr:to>
    <xdr:sp macro="" textlink="">
      <xdr:nvSpPr>
        <xdr:cNvPr id="139" name="楕円 138"/>
        <xdr:cNvSpPr/>
      </xdr:nvSpPr>
      <xdr:spPr bwMode="auto">
        <a:xfrm>
          <a:off x="2857500" y="643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282103</xdr:rowOff>
    </xdr:from>
    <xdr:ext cx="762000" cy="259045"/>
    <xdr:sp macro="" textlink="">
      <xdr:nvSpPr>
        <xdr:cNvPr id="140" name="テキスト ボックス 139"/>
        <xdr:cNvSpPr txBox="1"/>
      </xdr:nvSpPr>
      <xdr:spPr>
        <a:xfrm>
          <a:off x="2527300" y="620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138274</xdr:rowOff>
    </xdr:from>
    <xdr:to>
      <xdr:col>24</xdr:col>
      <xdr:colOff>63500</xdr:colOff>
      <xdr:row>35</xdr:row>
      <xdr:rowOff>44951</xdr:rowOff>
    </xdr:to>
    <xdr:cxnSp macro="">
      <xdr:nvCxnSpPr>
        <xdr:cNvPr id="63" name="直線コネクタ 62"/>
        <xdr:cNvCxnSpPr/>
      </xdr:nvCxnSpPr>
      <xdr:spPr>
        <a:xfrm>
          <a:off x="3797300" y="5967574"/>
          <a:ext cx="838200" cy="7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117112</xdr:rowOff>
    </xdr:from>
    <xdr:to>
      <xdr:col>19</xdr:col>
      <xdr:colOff>177800</xdr:colOff>
      <xdr:row>34</xdr:row>
      <xdr:rowOff>138274</xdr:rowOff>
    </xdr:to>
    <xdr:cxnSp macro="">
      <xdr:nvCxnSpPr>
        <xdr:cNvPr id="66" name="直線コネクタ 65"/>
        <xdr:cNvCxnSpPr/>
      </xdr:nvCxnSpPr>
      <xdr:spPr>
        <a:xfrm>
          <a:off x="2908300" y="5946412"/>
          <a:ext cx="889000" cy="2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59701</xdr:rowOff>
    </xdr:from>
    <xdr:to>
      <xdr:col>15</xdr:col>
      <xdr:colOff>50800</xdr:colOff>
      <xdr:row>34</xdr:row>
      <xdr:rowOff>117112</xdr:rowOff>
    </xdr:to>
    <xdr:cxnSp macro="">
      <xdr:nvCxnSpPr>
        <xdr:cNvPr id="69" name="直線コネクタ 68"/>
        <xdr:cNvCxnSpPr/>
      </xdr:nvCxnSpPr>
      <xdr:spPr>
        <a:xfrm>
          <a:off x="2019300" y="5889001"/>
          <a:ext cx="889000" cy="5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18923</xdr:rowOff>
    </xdr:from>
    <xdr:to>
      <xdr:col>10</xdr:col>
      <xdr:colOff>114300</xdr:colOff>
      <xdr:row>34</xdr:row>
      <xdr:rowOff>59701</xdr:rowOff>
    </xdr:to>
    <xdr:cxnSp macro="">
      <xdr:nvCxnSpPr>
        <xdr:cNvPr id="72" name="直線コネクタ 71"/>
        <xdr:cNvCxnSpPr/>
      </xdr:nvCxnSpPr>
      <xdr:spPr>
        <a:xfrm>
          <a:off x="1130300" y="5848223"/>
          <a:ext cx="889000" cy="4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165601</xdr:rowOff>
    </xdr:from>
    <xdr:to>
      <xdr:col>24</xdr:col>
      <xdr:colOff>114300</xdr:colOff>
      <xdr:row>35</xdr:row>
      <xdr:rowOff>95751</xdr:rowOff>
    </xdr:to>
    <xdr:sp macro="" textlink="">
      <xdr:nvSpPr>
        <xdr:cNvPr id="82" name="楕円 81"/>
        <xdr:cNvSpPr/>
      </xdr:nvSpPr>
      <xdr:spPr>
        <a:xfrm>
          <a:off x="4584700" y="599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17028</xdr:rowOff>
    </xdr:from>
    <xdr:ext cx="599010" cy="259045"/>
    <xdr:sp macro="" textlink="">
      <xdr:nvSpPr>
        <xdr:cNvPr id="83" name="人件費該当値テキスト"/>
        <xdr:cNvSpPr txBox="1"/>
      </xdr:nvSpPr>
      <xdr:spPr>
        <a:xfrm>
          <a:off x="4686300" y="584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87474</xdr:rowOff>
    </xdr:from>
    <xdr:to>
      <xdr:col>20</xdr:col>
      <xdr:colOff>38100</xdr:colOff>
      <xdr:row>35</xdr:row>
      <xdr:rowOff>17624</xdr:rowOff>
    </xdr:to>
    <xdr:sp macro="" textlink="">
      <xdr:nvSpPr>
        <xdr:cNvPr id="84" name="楕円 83"/>
        <xdr:cNvSpPr/>
      </xdr:nvSpPr>
      <xdr:spPr>
        <a:xfrm>
          <a:off x="3746500" y="591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34151</xdr:rowOff>
    </xdr:from>
    <xdr:ext cx="599010" cy="259045"/>
    <xdr:sp macro="" textlink="">
      <xdr:nvSpPr>
        <xdr:cNvPr id="85" name="テキスト ボックス 84"/>
        <xdr:cNvSpPr txBox="1"/>
      </xdr:nvSpPr>
      <xdr:spPr>
        <a:xfrm>
          <a:off x="3497795" y="569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66312</xdr:rowOff>
    </xdr:from>
    <xdr:to>
      <xdr:col>15</xdr:col>
      <xdr:colOff>101600</xdr:colOff>
      <xdr:row>34</xdr:row>
      <xdr:rowOff>167912</xdr:rowOff>
    </xdr:to>
    <xdr:sp macro="" textlink="">
      <xdr:nvSpPr>
        <xdr:cNvPr id="86" name="楕円 85"/>
        <xdr:cNvSpPr/>
      </xdr:nvSpPr>
      <xdr:spPr>
        <a:xfrm>
          <a:off x="2857500" y="58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12989</xdr:rowOff>
    </xdr:from>
    <xdr:ext cx="599010" cy="259045"/>
    <xdr:sp macro="" textlink="">
      <xdr:nvSpPr>
        <xdr:cNvPr id="87" name="テキスト ボックス 86"/>
        <xdr:cNvSpPr txBox="1"/>
      </xdr:nvSpPr>
      <xdr:spPr>
        <a:xfrm>
          <a:off x="2608795" y="567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8901</xdr:rowOff>
    </xdr:from>
    <xdr:to>
      <xdr:col>10</xdr:col>
      <xdr:colOff>165100</xdr:colOff>
      <xdr:row>34</xdr:row>
      <xdr:rowOff>110501</xdr:rowOff>
    </xdr:to>
    <xdr:sp macro="" textlink="">
      <xdr:nvSpPr>
        <xdr:cNvPr id="88" name="楕円 87"/>
        <xdr:cNvSpPr/>
      </xdr:nvSpPr>
      <xdr:spPr>
        <a:xfrm>
          <a:off x="1968500" y="58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127028</xdr:rowOff>
    </xdr:from>
    <xdr:ext cx="599010" cy="259045"/>
    <xdr:sp macro="" textlink="">
      <xdr:nvSpPr>
        <xdr:cNvPr id="89" name="テキスト ボックス 88"/>
        <xdr:cNvSpPr txBox="1"/>
      </xdr:nvSpPr>
      <xdr:spPr>
        <a:xfrm>
          <a:off x="1719795" y="561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139573</xdr:rowOff>
    </xdr:from>
    <xdr:to>
      <xdr:col>6</xdr:col>
      <xdr:colOff>38100</xdr:colOff>
      <xdr:row>34</xdr:row>
      <xdr:rowOff>69723</xdr:rowOff>
    </xdr:to>
    <xdr:sp macro="" textlink="">
      <xdr:nvSpPr>
        <xdr:cNvPr id="90" name="楕円 89"/>
        <xdr:cNvSpPr/>
      </xdr:nvSpPr>
      <xdr:spPr>
        <a:xfrm>
          <a:off x="1079500" y="5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86250</xdr:rowOff>
    </xdr:from>
    <xdr:ext cx="599010" cy="259045"/>
    <xdr:sp macro="" textlink="">
      <xdr:nvSpPr>
        <xdr:cNvPr id="91" name="テキスト ボックス 90"/>
        <xdr:cNvSpPr txBox="1"/>
      </xdr:nvSpPr>
      <xdr:spPr>
        <a:xfrm>
          <a:off x="830795" y="55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75902</xdr:rowOff>
    </xdr:from>
    <xdr:to>
      <xdr:col>24</xdr:col>
      <xdr:colOff>63500</xdr:colOff>
      <xdr:row>55</xdr:row>
      <xdr:rowOff>110759</xdr:rowOff>
    </xdr:to>
    <xdr:cxnSp macro="">
      <xdr:nvCxnSpPr>
        <xdr:cNvPr id="118" name="直線コネクタ 117"/>
        <xdr:cNvCxnSpPr/>
      </xdr:nvCxnSpPr>
      <xdr:spPr>
        <a:xfrm>
          <a:off x="3797300" y="9505652"/>
          <a:ext cx="838200" cy="3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75902</xdr:rowOff>
    </xdr:from>
    <xdr:to>
      <xdr:col>19</xdr:col>
      <xdr:colOff>177800</xdr:colOff>
      <xdr:row>55</xdr:row>
      <xdr:rowOff>124050</xdr:rowOff>
    </xdr:to>
    <xdr:cxnSp macro="">
      <xdr:nvCxnSpPr>
        <xdr:cNvPr id="121" name="直線コネクタ 120"/>
        <xdr:cNvCxnSpPr/>
      </xdr:nvCxnSpPr>
      <xdr:spPr>
        <a:xfrm flipV="1">
          <a:off x="2908300" y="9505652"/>
          <a:ext cx="8890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161241</xdr:rowOff>
    </xdr:from>
    <xdr:ext cx="599010" cy="259045"/>
    <xdr:sp macro="" textlink="">
      <xdr:nvSpPr>
        <xdr:cNvPr id="123" name="テキスト ボックス 122"/>
        <xdr:cNvSpPr txBox="1"/>
      </xdr:nvSpPr>
      <xdr:spPr>
        <a:xfrm>
          <a:off x="3497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124050</xdr:rowOff>
    </xdr:from>
    <xdr:to>
      <xdr:col>15</xdr:col>
      <xdr:colOff>50800</xdr:colOff>
      <xdr:row>55</xdr:row>
      <xdr:rowOff>162116</xdr:rowOff>
    </xdr:to>
    <xdr:cxnSp macro="">
      <xdr:nvCxnSpPr>
        <xdr:cNvPr id="124" name="直線コネクタ 123"/>
        <xdr:cNvCxnSpPr/>
      </xdr:nvCxnSpPr>
      <xdr:spPr>
        <a:xfrm flipV="1">
          <a:off x="2019300" y="9553800"/>
          <a:ext cx="889000" cy="3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38848</xdr:rowOff>
    </xdr:from>
    <xdr:ext cx="599010" cy="259045"/>
    <xdr:sp macro="" textlink="">
      <xdr:nvSpPr>
        <xdr:cNvPr id="126" name="テキスト ボックス 125"/>
        <xdr:cNvSpPr txBox="1"/>
      </xdr:nvSpPr>
      <xdr:spPr>
        <a:xfrm>
          <a:off x="2608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162116</xdr:rowOff>
    </xdr:from>
    <xdr:to>
      <xdr:col>10</xdr:col>
      <xdr:colOff>114300</xdr:colOff>
      <xdr:row>56</xdr:row>
      <xdr:rowOff>25391</xdr:rowOff>
    </xdr:to>
    <xdr:cxnSp macro="">
      <xdr:nvCxnSpPr>
        <xdr:cNvPr id="127" name="直線コネクタ 126"/>
        <xdr:cNvCxnSpPr/>
      </xdr:nvCxnSpPr>
      <xdr:spPr>
        <a:xfrm flipV="1">
          <a:off x="1130300" y="9591866"/>
          <a:ext cx="889000" cy="3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9" name="テキスト ボックス 128"/>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31" name="テキスト ボックス 130"/>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59959</xdr:rowOff>
    </xdr:from>
    <xdr:to>
      <xdr:col>24</xdr:col>
      <xdr:colOff>114300</xdr:colOff>
      <xdr:row>55</xdr:row>
      <xdr:rowOff>161559</xdr:rowOff>
    </xdr:to>
    <xdr:sp macro="" textlink="">
      <xdr:nvSpPr>
        <xdr:cNvPr id="137" name="楕円 136"/>
        <xdr:cNvSpPr/>
      </xdr:nvSpPr>
      <xdr:spPr>
        <a:xfrm>
          <a:off x="4584700" y="94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38386</xdr:rowOff>
    </xdr:from>
    <xdr:ext cx="599010" cy="259045"/>
    <xdr:sp macro="" textlink="">
      <xdr:nvSpPr>
        <xdr:cNvPr id="138" name="物件費該当値テキスト"/>
        <xdr:cNvSpPr txBox="1"/>
      </xdr:nvSpPr>
      <xdr:spPr>
        <a:xfrm>
          <a:off x="4686300" y="946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25102</xdr:rowOff>
    </xdr:from>
    <xdr:to>
      <xdr:col>20</xdr:col>
      <xdr:colOff>38100</xdr:colOff>
      <xdr:row>55</xdr:row>
      <xdr:rowOff>126702</xdr:rowOff>
    </xdr:to>
    <xdr:sp macro="" textlink="">
      <xdr:nvSpPr>
        <xdr:cNvPr id="139" name="楕円 138"/>
        <xdr:cNvSpPr/>
      </xdr:nvSpPr>
      <xdr:spPr>
        <a:xfrm>
          <a:off x="3746500" y="94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143229</xdr:rowOff>
    </xdr:from>
    <xdr:ext cx="599010" cy="259045"/>
    <xdr:sp macro="" textlink="">
      <xdr:nvSpPr>
        <xdr:cNvPr id="140" name="テキスト ボックス 139"/>
        <xdr:cNvSpPr txBox="1"/>
      </xdr:nvSpPr>
      <xdr:spPr>
        <a:xfrm>
          <a:off x="3497795" y="92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73250</xdr:rowOff>
    </xdr:from>
    <xdr:to>
      <xdr:col>15</xdr:col>
      <xdr:colOff>101600</xdr:colOff>
      <xdr:row>56</xdr:row>
      <xdr:rowOff>3400</xdr:rowOff>
    </xdr:to>
    <xdr:sp macro="" textlink="">
      <xdr:nvSpPr>
        <xdr:cNvPr id="141" name="楕円 140"/>
        <xdr:cNvSpPr/>
      </xdr:nvSpPr>
      <xdr:spPr>
        <a:xfrm>
          <a:off x="2857500" y="950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19927</xdr:rowOff>
    </xdr:from>
    <xdr:ext cx="599010" cy="259045"/>
    <xdr:sp macro="" textlink="">
      <xdr:nvSpPr>
        <xdr:cNvPr id="142" name="テキスト ボックス 141"/>
        <xdr:cNvSpPr txBox="1"/>
      </xdr:nvSpPr>
      <xdr:spPr>
        <a:xfrm>
          <a:off x="2608795" y="927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111316</xdr:rowOff>
    </xdr:from>
    <xdr:to>
      <xdr:col>10</xdr:col>
      <xdr:colOff>165100</xdr:colOff>
      <xdr:row>56</xdr:row>
      <xdr:rowOff>41466</xdr:rowOff>
    </xdr:to>
    <xdr:sp macro="" textlink="">
      <xdr:nvSpPr>
        <xdr:cNvPr id="143" name="楕円 142"/>
        <xdr:cNvSpPr/>
      </xdr:nvSpPr>
      <xdr:spPr>
        <a:xfrm>
          <a:off x="1968500" y="95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57993</xdr:rowOff>
    </xdr:from>
    <xdr:ext cx="599010" cy="259045"/>
    <xdr:sp macro="" textlink="">
      <xdr:nvSpPr>
        <xdr:cNvPr id="144" name="テキスト ボックス 143"/>
        <xdr:cNvSpPr txBox="1"/>
      </xdr:nvSpPr>
      <xdr:spPr>
        <a:xfrm>
          <a:off x="1719795" y="931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146041</xdr:rowOff>
    </xdr:from>
    <xdr:to>
      <xdr:col>6</xdr:col>
      <xdr:colOff>38100</xdr:colOff>
      <xdr:row>56</xdr:row>
      <xdr:rowOff>76191</xdr:rowOff>
    </xdr:to>
    <xdr:sp macro="" textlink="">
      <xdr:nvSpPr>
        <xdr:cNvPr id="145" name="楕円 144"/>
        <xdr:cNvSpPr/>
      </xdr:nvSpPr>
      <xdr:spPr>
        <a:xfrm>
          <a:off x="1079500" y="9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92718</xdr:rowOff>
    </xdr:from>
    <xdr:ext cx="599010" cy="259045"/>
    <xdr:sp macro="" textlink="">
      <xdr:nvSpPr>
        <xdr:cNvPr id="146" name="テキスト ボックス 145"/>
        <xdr:cNvSpPr txBox="1"/>
      </xdr:nvSpPr>
      <xdr:spPr>
        <a:xfrm>
          <a:off x="830795" y="935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13839</xdr:rowOff>
    </xdr:from>
    <xdr:to>
      <xdr:col>24</xdr:col>
      <xdr:colOff>63500</xdr:colOff>
      <xdr:row>76</xdr:row>
      <xdr:rowOff>145709</xdr:rowOff>
    </xdr:to>
    <xdr:cxnSp macro="">
      <xdr:nvCxnSpPr>
        <xdr:cNvPr id="177" name="直線コネクタ 176"/>
        <xdr:cNvCxnSpPr/>
      </xdr:nvCxnSpPr>
      <xdr:spPr>
        <a:xfrm flipV="1">
          <a:off x="3797300" y="13044039"/>
          <a:ext cx="838200" cy="1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67463</xdr:rowOff>
    </xdr:from>
    <xdr:to>
      <xdr:col>19</xdr:col>
      <xdr:colOff>177800</xdr:colOff>
      <xdr:row>76</xdr:row>
      <xdr:rowOff>145709</xdr:rowOff>
    </xdr:to>
    <xdr:cxnSp macro="">
      <xdr:nvCxnSpPr>
        <xdr:cNvPr id="180" name="直線コネクタ 179"/>
        <xdr:cNvCxnSpPr/>
      </xdr:nvCxnSpPr>
      <xdr:spPr>
        <a:xfrm>
          <a:off x="2908300" y="13097663"/>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60474</xdr:rowOff>
    </xdr:from>
    <xdr:to>
      <xdr:col>15</xdr:col>
      <xdr:colOff>50800</xdr:colOff>
      <xdr:row>76</xdr:row>
      <xdr:rowOff>67463</xdr:rowOff>
    </xdr:to>
    <xdr:cxnSp macro="">
      <xdr:nvCxnSpPr>
        <xdr:cNvPr id="183" name="直線コネクタ 182"/>
        <xdr:cNvCxnSpPr/>
      </xdr:nvCxnSpPr>
      <xdr:spPr>
        <a:xfrm>
          <a:off x="2019300" y="13090674"/>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60474</xdr:rowOff>
    </xdr:from>
    <xdr:to>
      <xdr:col>10</xdr:col>
      <xdr:colOff>114300</xdr:colOff>
      <xdr:row>76</xdr:row>
      <xdr:rowOff>153253</xdr:rowOff>
    </xdr:to>
    <xdr:cxnSp macro="">
      <xdr:nvCxnSpPr>
        <xdr:cNvPr id="186" name="直線コネクタ 185"/>
        <xdr:cNvCxnSpPr/>
      </xdr:nvCxnSpPr>
      <xdr:spPr>
        <a:xfrm flipV="1">
          <a:off x="1130300" y="13090674"/>
          <a:ext cx="889000" cy="9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115431</xdr:rowOff>
    </xdr:from>
    <xdr:ext cx="469744" cy="259045"/>
    <xdr:sp macro="" textlink="">
      <xdr:nvSpPr>
        <xdr:cNvPr id="188" name="テキスト ボックス 187"/>
        <xdr:cNvSpPr txBox="1"/>
      </xdr:nvSpPr>
      <xdr:spPr>
        <a:xfrm>
          <a:off x="1784428"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133915</xdr:rowOff>
    </xdr:from>
    <xdr:ext cx="469744" cy="259045"/>
    <xdr:sp macro="" textlink="">
      <xdr:nvSpPr>
        <xdr:cNvPr id="190" name="テキスト ボックス 189"/>
        <xdr:cNvSpPr txBox="1"/>
      </xdr:nvSpPr>
      <xdr:spPr>
        <a:xfrm>
          <a:off x="895428"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134489</xdr:rowOff>
    </xdr:from>
    <xdr:to>
      <xdr:col>24</xdr:col>
      <xdr:colOff>114300</xdr:colOff>
      <xdr:row>76</xdr:row>
      <xdr:rowOff>64639</xdr:rowOff>
    </xdr:to>
    <xdr:sp macro="" textlink="">
      <xdr:nvSpPr>
        <xdr:cNvPr id="196" name="楕円 195"/>
        <xdr:cNvSpPr/>
      </xdr:nvSpPr>
      <xdr:spPr>
        <a:xfrm>
          <a:off x="4584700" y="1299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157366</xdr:rowOff>
    </xdr:from>
    <xdr:ext cx="534377" cy="259045"/>
    <xdr:sp macro="" textlink="">
      <xdr:nvSpPr>
        <xdr:cNvPr id="197" name="維持補修費該当値テキスト"/>
        <xdr:cNvSpPr txBox="1"/>
      </xdr:nvSpPr>
      <xdr:spPr>
        <a:xfrm>
          <a:off x="4686300" y="1284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94909</xdr:rowOff>
    </xdr:from>
    <xdr:to>
      <xdr:col>20</xdr:col>
      <xdr:colOff>38100</xdr:colOff>
      <xdr:row>77</xdr:row>
      <xdr:rowOff>25059</xdr:rowOff>
    </xdr:to>
    <xdr:sp macro="" textlink="">
      <xdr:nvSpPr>
        <xdr:cNvPr id="198" name="楕円 197"/>
        <xdr:cNvSpPr/>
      </xdr:nvSpPr>
      <xdr:spPr>
        <a:xfrm>
          <a:off x="3746500" y="131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41586</xdr:rowOff>
    </xdr:from>
    <xdr:ext cx="534377" cy="259045"/>
    <xdr:sp macro="" textlink="">
      <xdr:nvSpPr>
        <xdr:cNvPr id="199" name="テキスト ボックス 198"/>
        <xdr:cNvSpPr txBox="1"/>
      </xdr:nvSpPr>
      <xdr:spPr>
        <a:xfrm>
          <a:off x="3530111" y="129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16663</xdr:rowOff>
    </xdr:from>
    <xdr:to>
      <xdr:col>15</xdr:col>
      <xdr:colOff>101600</xdr:colOff>
      <xdr:row>76</xdr:row>
      <xdr:rowOff>118263</xdr:rowOff>
    </xdr:to>
    <xdr:sp macro="" textlink="">
      <xdr:nvSpPr>
        <xdr:cNvPr id="200" name="楕円 199"/>
        <xdr:cNvSpPr/>
      </xdr:nvSpPr>
      <xdr:spPr>
        <a:xfrm>
          <a:off x="2857500" y="1304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134790</xdr:rowOff>
    </xdr:from>
    <xdr:ext cx="534377" cy="259045"/>
    <xdr:sp macro="" textlink="">
      <xdr:nvSpPr>
        <xdr:cNvPr id="201" name="テキスト ボックス 200"/>
        <xdr:cNvSpPr txBox="1"/>
      </xdr:nvSpPr>
      <xdr:spPr>
        <a:xfrm>
          <a:off x="2641111" y="128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9674</xdr:rowOff>
    </xdr:from>
    <xdr:to>
      <xdr:col>10</xdr:col>
      <xdr:colOff>165100</xdr:colOff>
      <xdr:row>76</xdr:row>
      <xdr:rowOff>111274</xdr:rowOff>
    </xdr:to>
    <xdr:sp macro="" textlink="">
      <xdr:nvSpPr>
        <xdr:cNvPr id="202" name="楕円 201"/>
        <xdr:cNvSpPr/>
      </xdr:nvSpPr>
      <xdr:spPr>
        <a:xfrm>
          <a:off x="1968500" y="1303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127801</xdr:rowOff>
    </xdr:from>
    <xdr:ext cx="534377" cy="259045"/>
    <xdr:sp macro="" textlink="">
      <xdr:nvSpPr>
        <xdr:cNvPr id="203" name="テキスト ボックス 202"/>
        <xdr:cNvSpPr txBox="1"/>
      </xdr:nvSpPr>
      <xdr:spPr>
        <a:xfrm>
          <a:off x="1752111" y="1281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102453</xdr:rowOff>
    </xdr:from>
    <xdr:to>
      <xdr:col>6</xdr:col>
      <xdr:colOff>38100</xdr:colOff>
      <xdr:row>77</xdr:row>
      <xdr:rowOff>32603</xdr:rowOff>
    </xdr:to>
    <xdr:sp macro="" textlink="">
      <xdr:nvSpPr>
        <xdr:cNvPr id="204" name="楕円 203"/>
        <xdr:cNvSpPr/>
      </xdr:nvSpPr>
      <xdr:spPr>
        <a:xfrm>
          <a:off x="1079500" y="131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49130</xdr:rowOff>
    </xdr:from>
    <xdr:ext cx="534377" cy="259045"/>
    <xdr:sp macro="" textlink="">
      <xdr:nvSpPr>
        <xdr:cNvPr id="205" name="テキスト ボックス 204"/>
        <xdr:cNvSpPr txBox="1"/>
      </xdr:nvSpPr>
      <xdr:spPr>
        <a:xfrm>
          <a:off x="863111" y="129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129260</xdr:rowOff>
    </xdr:from>
    <xdr:to>
      <xdr:col>24</xdr:col>
      <xdr:colOff>63500</xdr:colOff>
      <xdr:row>95</xdr:row>
      <xdr:rowOff>108249</xdr:rowOff>
    </xdr:to>
    <xdr:cxnSp macro="">
      <xdr:nvCxnSpPr>
        <xdr:cNvPr id="235" name="直線コネクタ 234"/>
        <xdr:cNvCxnSpPr/>
      </xdr:nvCxnSpPr>
      <xdr:spPr>
        <a:xfrm>
          <a:off x="3797300" y="16245560"/>
          <a:ext cx="838200" cy="1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129260</xdr:rowOff>
    </xdr:from>
    <xdr:to>
      <xdr:col>19</xdr:col>
      <xdr:colOff>177800</xdr:colOff>
      <xdr:row>95</xdr:row>
      <xdr:rowOff>121393</xdr:rowOff>
    </xdr:to>
    <xdr:cxnSp macro="">
      <xdr:nvCxnSpPr>
        <xdr:cNvPr id="238" name="直線コネクタ 237"/>
        <xdr:cNvCxnSpPr/>
      </xdr:nvCxnSpPr>
      <xdr:spPr>
        <a:xfrm flipV="1">
          <a:off x="2908300" y="16245560"/>
          <a:ext cx="889000" cy="1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121393</xdr:rowOff>
    </xdr:from>
    <xdr:to>
      <xdr:col>15</xdr:col>
      <xdr:colOff>50800</xdr:colOff>
      <xdr:row>95</xdr:row>
      <xdr:rowOff>160807</xdr:rowOff>
    </xdr:to>
    <xdr:cxnSp macro="">
      <xdr:nvCxnSpPr>
        <xdr:cNvPr id="241" name="直線コネクタ 240"/>
        <xdr:cNvCxnSpPr/>
      </xdr:nvCxnSpPr>
      <xdr:spPr>
        <a:xfrm flipV="1">
          <a:off x="2019300" y="16409143"/>
          <a:ext cx="889000" cy="3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160807</xdr:rowOff>
    </xdr:from>
    <xdr:to>
      <xdr:col>10</xdr:col>
      <xdr:colOff>114300</xdr:colOff>
      <xdr:row>96</xdr:row>
      <xdr:rowOff>131775</xdr:rowOff>
    </xdr:to>
    <xdr:cxnSp macro="">
      <xdr:nvCxnSpPr>
        <xdr:cNvPr id="244" name="直線コネクタ 243"/>
        <xdr:cNvCxnSpPr/>
      </xdr:nvCxnSpPr>
      <xdr:spPr>
        <a:xfrm flipV="1">
          <a:off x="1130300" y="16448557"/>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46" name="テキスト ボックス 245"/>
        <xdr:cNvSpPr txBox="1"/>
      </xdr:nvSpPr>
      <xdr:spPr>
        <a:xfrm>
          <a:off x="1752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48" name="テキスト ボックス 247"/>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57449</xdr:rowOff>
    </xdr:from>
    <xdr:to>
      <xdr:col>24</xdr:col>
      <xdr:colOff>114300</xdr:colOff>
      <xdr:row>95</xdr:row>
      <xdr:rowOff>159049</xdr:rowOff>
    </xdr:to>
    <xdr:sp macro="" textlink="">
      <xdr:nvSpPr>
        <xdr:cNvPr id="254" name="楕円 253"/>
        <xdr:cNvSpPr/>
      </xdr:nvSpPr>
      <xdr:spPr>
        <a:xfrm>
          <a:off x="4584700" y="1634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80326</xdr:rowOff>
    </xdr:from>
    <xdr:ext cx="534377" cy="259045"/>
    <xdr:sp macro="" textlink="">
      <xdr:nvSpPr>
        <xdr:cNvPr id="255" name="扶助費該当値テキスト"/>
        <xdr:cNvSpPr txBox="1"/>
      </xdr:nvSpPr>
      <xdr:spPr>
        <a:xfrm>
          <a:off x="4686300" y="161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78460</xdr:rowOff>
    </xdr:from>
    <xdr:to>
      <xdr:col>20</xdr:col>
      <xdr:colOff>38100</xdr:colOff>
      <xdr:row>95</xdr:row>
      <xdr:rowOff>8610</xdr:rowOff>
    </xdr:to>
    <xdr:sp macro="" textlink="">
      <xdr:nvSpPr>
        <xdr:cNvPr id="256" name="楕円 255"/>
        <xdr:cNvSpPr/>
      </xdr:nvSpPr>
      <xdr:spPr>
        <a:xfrm>
          <a:off x="3746500" y="161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25137</xdr:rowOff>
    </xdr:from>
    <xdr:ext cx="534377" cy="259045"/>
    <xdr:sp macro="" textlink="">
      <xdr:nvSpPr>
        <xdr:cNvPr id="257" name="テキスト ボックス 256"/>
        <xdr:cNvSpPr txBox="1"/>
      </xdr:nvSpPr>
      <xdr:spPr>
        <a:xfrm>
          <a:off x="3530111" y="159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70593</xdr:rowOff>
    </xdr:from>
    <xdr:to>
      <xdr:col>15</xdr:col>
      <xdr:colOff>101600</xdr:colOff>
      <xdr:row>96</xdr:row>
      <xdr:rowOff>743</xdr:rowOff>
    </xdr:to>
    <xdr:sp macro="" textlink="">
      <xdr:nvSpPr>
        <xdr:cNvPr id="258" name="楕円 257"/>
        <xdr:cNvSpPr/>
      </xdr:nvSpPr>
      <xdr:spPr>
        <a:xfrm>
          <a:off x="2857500" y="163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17270</xdr:rowOff>
    </xdr:from>
    <xdr:ext cx="534377" cy="259045"/>
    <xdr:sp macro="" textlink="">
      <xdr:nvSpPr>
        <xdr:cNvPr id="259" name="テキスト ボックス 258"/>
        <xdr:cNvSpPr txBox="1"/>
      </xdr:nvSpPr>
      <xdr:spPr>
        <a:xfrm>
          <a:off x="2641111" y="1613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110007</xdr:rowOff>
    </xdr:from>
    <xdr:to>
      <xdr:col>10</xdr:col>
      <xdr:colOff>165100</xdr:colOff>
      <xdr:row>96</xdr:row>
      <xdr:rowOff>40157</xdr:rowOff>
    </xdr:to>
    <xdr:sp macro="" textlink="">
      <xdr:nvSpPr>
        <xdr:cNvPr id="260" name="楕円 259"/>
        <xdr:cNvSpPr/>
      </xdr:nvSpPr>
      <xdr:spPr>
        <a:xfrm>
          <a:off x="19685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56684</xdr:rowOff>
    </xdr:from>
    <xdr:ext cx="534377" cy="259045"/>
    <xdr:sp macro="" textlink="">
      <xdr:nvSpPr>
        <xdr:cNvPr id="261" name="テキスト ボックス 260"/>
        <xdr:cNvSpPr txBox="1"/>
      </xdr:nvSpPr>
      <xdr:spPr>
        <a:xfrm>
          <a:off x="1752111" y="16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80975</xdr:rowOff>
    </xdr:from>
    <xdr:to>
      <xdr:col>6</xdr:col>
      <xdr:colOff>38100</xdr:colOff>
      <xdr:row>97</xdr:row>
      <xdr:rowOff>11125</xdr:rowOff>
    </xdr:to>
    <xdr:sp macro="" textlink="">
      <xdr:nvSpPr>
        <xdr:cNvPr id="262" name="楕円 261"/>
        <xdr:cNvSpPr/>
      </xdr:nvSpPr>
      <xdr:spPr>
        <a:xfrm>
          <a:off x="1079500" y="165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27652</xdr:rowOff>
    </xdr:from>
    <xdr:ext cx="534377" cy="259045"/>
    <xdr:sp macro="" textlink="">
      <xdr:nvSpPr>
        <xdr:cNvPr id="263" name="テキスト ボックス 262"/>
        <xdr:cNvSpPr txBox="1"/>
      </xdr:nvSpPr>
      <xdr:spPr>
        <a:xfrm>
          <a:off x="863111" y="163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118819</xdr:rowOff>
    </xdr:from>
    <xdr:to>
      <xdr:col>55</xdr:col>
      <xdr:colOff>0</xdr:colOff>
      <xdr:row>37</xdr:row>
      <xdr:rowOff>121810</xdr:rowOff>
    </xdr:to>
    <xdr:cxnSp macro="">
      <xdr:nvCxnSpPr>
        <xdr:cNvPr id="294" name="直線コネクタ 293"/>
        <xdr:cNvCxnSpPr/>
      </xdr:nvCxnSpPr>
      <xdr:spPr>
        <a:xfrm>
          <a:off x="9639300" y="6462469"/>
          <a:ext cx="8382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12069</xdr:rowOff>
    </xdr:from>
    <xdr:to>
      <xdr:col>50</xdr:col>
      <xdr:colOff>114300</xdr:colOff>
      <xdr:row>37</xdr:row>
      <xdr:rowOff>118819</xdr:rowOff>
    </xdr:to>
    <xdr:cxnSp macro="">
      <xdr:nvCxnSpPr>
        <xdr:cNvPr id="297" name="直線コネクタ 296"/>
        <xdr:cNvCxnSpPr/>
      </xdr:nvCxnSpPr>
      <xdr:spPr>
        <a:xfrm>
          <a:off x="8750300" y="6355719"/>
          <a:ext cx="889000" cy="10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12069</xdr:rowOff>
    </xdr:from>
    <xdr:to>
      <xdr:col>45</xdr:col>
      <xdr:colOff>177800</xdr:colOff>
      <xdr:row>37</xdr:row>
      <xdr:rowOff>26353</xdr:rowOff>
    </xdr:to>
    <xdr:cxnSp macro="">
      <xdr:nvCxnSpPr>
        <xdr:cNvPr id="300" name="直線コネクタ 299"/>
        <xdr:cNvCxnSpPr/>
      </xdr:nvCxnSpPr>
      <xdr:spPr>
        <a:xfrm flipV="1">
          <a:off x="7861300" y="6355719"/>
          <a:ext cx="889000" cy="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144542</xdr:rowOff>
    </xdr:from>
    <xdr:ext cx="599010" cy="259045"/>
    <xdr:sp macro="" textlink="">
      <xdr:nvSpPr>
        <xdr:cNvPr id="302" name="テキスト ボックス 301"/>
        <xdr:cNvSpPr txBox="1"/>
      </xdr:nvSpPr>
      <xdr:spPr>
        <a:xfrm>
          <a:off x="8450795" y="6488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26353</xdr:rowOff>
    </xdr:from>
    <xdr:to>
      <xdr:col>41</xdr:col>
      <xdr:colOff>50800</xdr:colOff>
      <xdr:row>37</xdr:row>
      <xdr:rowOff>70702</xdr:rowOff>
    </xdr:to>
    <xdr:cxnSp macro="">
      <xdr:nvCxnSpPr>
        <xdr:cNvPr id="303" name="直線コネクタ 302"/>
        <xdr:cNvCxnSpPr/>
      </xdr:nvCxnSpPr>
      <xdr:spPr>
        <a:xfrm flipV="1">
          <a:off x="6972300" y="637000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80063</xdr:rowOff>
    </xdr:from>
    <xdr:ext cx="534377" cy="259045"/>
    <xdr:sp macro="" textlink="">
      <xdr:nvSpPr>
        <xdr:cNvPr id="305" name="テキスト ボックス 304"/>
        <xdr:cNvSpPr txBox="1"/>
      </xdr:nvSpPr>
      <xdr:spPr>
        <a:xfrm>
          <a:off x="7594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86235</xdr:rowOff>
    </xdr:from>
    <xdr:ext cx="534377" cy="259045"/>
    <xdr:sp macro="" textlink="">
      <xdr:nvSpPr>
        <xdr:cNvPr id="307" name="テキスト ボックス 306"/>
        <xdr:cNvSpPr txBox="1"/>
      </xdr:nvSpPr>
      <xdr:spPr>
        <a:xfrm>
          <a:off x="6705111" y="6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71010</xdr:rowOff>
    </xdr:from>
    <xdr:to>
      <xdr:col>55</xdr:col>
      <xdr:colOff>50800</xdr:colOff>
      <xdr:row>38</xdr:row>
      <xdr:rowOff>1160</xdr:rowOff>
    </xdr:to>
    <xdr:sp macro="" textlink="">
      <xdr:nvSpPr>
        <xdr:cNvPr id="313" name="楕円 312"/>
        <xdr:cNvSpPr/>
      </xdr:nvSpPr>
      <xdr:spPr>
        <a:xfrm>
          <a:off x="10426700" y="64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49437</xdr:rowOff>
    </xdr:from>
    <xdr:ext cx="534377" cy="259045"/>
    <xdr:sp macro="" textlink="">
      <xdr:nvSpPr>
        <xdr:cNvPr id="314" name="補助費等該当値テキスト"/>
        <xdr:cNvSpPr txBox="1"/>
      </xdr:nvSpPr>
      <xdr:spPr>
        <a:xfrm>
          <a:off x="10528300" y="63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68019</xdr:rowOff>
    </xdr:from>
    <xdr:to>
      <xdr:col>50</xdr:col>
      <xdr:colOff>165100</xdr:colOff>
      <xdr:row>37</xdr:row>
      <xdr:rowOff>169619</xdr:rowOff>
    </xdr:to>
    <xdr:sp macro="" textlink="">
      <xdr:nvSpPr>
        <xdr:cNvPr id="315" name="楕円 314"/>
        <xdr:cNvSpPr/>
      </xdr:nvSpPr>
      <xdr:spPr>
        <a:xfrm>
          <a:off x="9588500" y="64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160746</xdr:rowOff>
    </xdr:from>
    <xdr:ext cx="534377" cy="259045"/>
    <xdr:sp macro="" textlink="">
      <xdr:nvSpPr>
        <xdr:cNvPr id="316" name="テキスト ボックス 315"/>
        <xdr:cNvSpPr txBox="1"/>
      </xdr:nvSpPr>
      <xdr:spPr>
        <a:xfrm>
          <a:off x="9372111" y="650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132719</xdr:rowOff>
    </xdr:from>
    <xdr:to>
      <xdr:col>46</xdr:col>
      <xdr:colOff>38100</xdr:colOff>
      <xdr:row>37</xdr:row>
      <xdr:rowOff>62869</xdr:rowOff>
    </xdr:to>
    <xdr:sp macro="" textlink="">
      <xdr:nvSpPr>
        <xdr:cNvPr id="317" name="楕円 316"/>
        <xdr:cNvSpPr/>
      </xdr:nvSpPr>
      <xdr:spPr>
        <a:xfrm>
          <a:off x="8699500" y="630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79396</xdr:rowOff>
    </xdr:from>
    <xdr:ext cx="599010" cy="259045"/>
    <xdr:sp macro="" textlink="">
      <xdr:nvSpPr>
        <xdr:cNvPr id="318" name="テキスト ボックス 317"/>
        <xdr:cNvSpPr txBox="1"/>
      </xdr:nvSpPr>
      <xdr:spPr>
        <a:xfrm>
          <a:off x="8450795" y="608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147003</xdr:rowOff>
    </xdr:from>
    <xdr:to>
      <xdr:col>41</xdr:col>
      <xdr:colOff>101600</xdr:colOff>
      <xdr:row>37</xdr:row>
      <xdr:rowOff>77153</xdr:rowOff>
    </xdr:to>
    <xdr:sp macro="" textlink="">
      <xdr:nvSpPr>
        <xdr:cNvPr id="319" name="楕円 318"/>
        <xdr:cNvSpPr/>
      </xdr:nvSpPr>
      <xdr:spPr>
        <a:xfrm>
          <a:off x="7810500" y="631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93680</xdr:rowOff>
    </xdr:from>
    <xdr:ext cx="599010" cy="259045"/>
    <xdr:sp macro="" textlink="">
      <xdr:nvSpPr>
        <xdr:cNvPr id="320" name="テキスト ボックス 319"/>
        <xdr:cNvSpPr txBox="1"/>
      </xdr:nvSpPr>
      <xdr:spPr>
        <a:xfrm>
          <a:off x="7561795" y="609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19902</xdr:rowOff>
    </xdr:from>
    <xdr:to>
      <xdr:col>36</xdr:col>
      <xdr:colOff>165100</xdr:colOff>
      <xdr:row>37</xdr:row>
      <xdr:rowOff>121502</xdr:rowOff>
    </xdr:to>
    <xdr:sp macro="" textlink="">
      <xdr:nvSpPr>
        <xdr:cNvPr id="321" name="楕円 320"/>
        <xdr:cNvSpPr/>
      </xdr:nvSpPr>
      <xdr:spPr>
        <a:xfrm>
          <a:off x="6921500" y="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138029</xdr:rowOff>
    </xdr:from>
    <xdr:ext cx="599010" cy="259045"/>
    <xdr:sp macro="" textlink="">
      <xdr:nvSpPr>
        <xdr:cNvPr id="322" name="テキスト ボックス 321"/>
        <xdr:cNvSpPr txBox="1"/>
      </xdr:nvSpPr>
      <xdr:spPr>
        <a:xfrm>
          <a:off x="6672795" y="613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157422</xdr:rowOff>
    </xdr:from>
    <xdr:to>
      <xdr:col>55</xdr:col>
      <xdr:colOff>0</xdr:colOff>
      <xdr:row>58</xdr:row>
      <xdr:rowOff>61917</xdr:rowOff>
    </xdr:to>
    <xdr:cxnSp macro="">
      <xdr:nvCxnSpPr>
        <xdr:cNvPr id="351" name="直線コネクタ 350"/>
        <xdr:cNvCxnSpPr/>
      </xdr:nvCxnSpPr>
      <xdr:spPr>
        <a:xfrm>
          <a:off x="9639300" y="9930072"/>
          <a:ext cx="8382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157422</xdr:rowOff>
    </xdr:from>
    <xdr:to>
      <xdr:col>50</xdr:col>
      <xdr:colOff>114300</xdr:colOff>
      <xdr:row>58</xdr:row>
      <xdr:rowOff>104256</xdr:rowOff>
    </xdr:to>
    <xdr:cxnSp macro="">
      <xdr:nvCxnSpPr>
        <xdr:cNvPr id="354" name="直線コネクタ 353"/>
        <xdr:cNvCxnSpPr/>
      </xdr:nvCxnSpPr>
      <xdr:spPr>
        <a:xfrm flipV="1">
          <a:off x="8750300" y="9930072"/>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29452</xdr:rowOff>
    </xdr:from>
    <xdr:ext cx="599010" cy="259045"/>
    <xdr:sp macro="" textlink="">
      <xdr:nvSpPr>
        <xdr:cNvPr id="356" name="テキスト ボックス 355"/>
        <xdr:cNvSpPr txBox="1"/>
      </xdr:nvSpPr>
      <xdr:spPr>
        <a:xfrm>
          <a:off x="9339795" y="9973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104256</xdr:rowOff>
    </xdr:from>
    <xdr:to>
      <xdr:col>45</xdr:col>
      <xdr:colOff>177800</xdr:colOff>
      <xdr:row>58</xdr:row>
      <xdr:rowOff>107603</xdr:rowOff>
    </xdr:to>
    <xdr:cxnSp macro="">
      <xdr:nvCxnSpPr>
        <xdr:cNvPr id="357" name="直線コネクタ 356"/>
        <xdr:cNvCxnSpPr/>
      </xdr:nvCxnSpPr>
      <xdr:spPr>
        <a:xfrm flipV="1">
          <a:off x="7861300" y="10048356"/>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96074</xdr:rowOff>
    </xdr:from>
    <xdr:to>
      <xdr:col>41</xdr:col>
      <xdr:colOff>50800</xdr:colOff>
      <xdr:row>58</xdr:row>
      <xdr:rowOff>107603</xdr:rowOff>
    </xdr:to>
    <xdr:cxnSp macro="">
      <xdr:nvCxnSpPr>
        <xdr:cNvPr id="360" name="直線コネクタ 359"/>
        <xdr:cNvCxnSpPr/>
      </xdr:nvCxnSpPr>
      <xdr:spPr>
        <a:xfrm>
          <a:off x="6972300" y="10040174"/>
          <a:ext cx="889000" cy="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108277</xdr:rowOff>
    </xdr:from>
    <xdr:ext cx="534377" cy="259045"/>
    <xdr:sp macro="" textlink="">
      <xdr:nvSpPr>
        <xdr:cNvPr id="362" name="テキスト ボックス 361"/>
        <xdr:cNvSpPr txBox="1"/>
      </xdr:nvSpPr>
      <xdr:spPr>
        <a:xfrm>
          <a:off x="7594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125592</xdr:rowOff>
    </xdr:from>
    <xdr:ext cx="534377" cy="259045"/>
    <xdr:sp macro="" textlink="">
      <xdr:nvSpPr>
        <xdr:cNvPr id="364" name="テキスト ボックス 363"/>
        <xdr:cNvSpPr txBox="1"/>
      </xdr:nvSpPr>
      <xdr:spPr>
        <a:xfrm>
          <a:off x="6705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11117</xdr:rowOff>
    </xdr:from>
    <xdr:to>
      <xdr:col>55</xdr:col>
      <xdr:colOff>50800</xdr:colOff>
      <xdr:row>58</xdr:row>
      <xdr:rowOff>112717</xdr:rowOff>
    </xdr:to>
    <xdr:sp macro="" textlink="">
      <xdr:nvSpPr>
        <xdr:cNvPr id="370" name="楕円 369"/>
        <xdr:cNvSpPr/>
      </xdr:nvSpPr>
      <xdr:spPr>
        <a:xfrm>
          <a:off x="10426700" y="99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160994</xdr:rowOff>
    </xdr:from>
    <xdr:ext cx="534377" cy="259045"/>
    <xdr:sp macro="" textlink="">
      <xdr:nvSpPr>
        <xdr:cNvPr id="371" name="普通建設事業費該当値テキスト"/>
        <xdr:cNvSpPr txBox="1"/>
      </xdr:nvSpPr>
      <xdr:spPr>
        <a:xfrm>
          <a:off x="10528300" y="993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106622</xdr:rowOff>
    </xdr:from>
    <xdr:to>
      <xdr:col>50</xdr:col>
      <xdr:colOff>165100</xdr:colOff>
      <xdr:row>58</xdr:row>
      <xdr:rowOff>36772</xdr:rowOff>
    </xdr:to>
    <xdr:sp macro="" textlink="">
      <xdr:nvSpPr>
        <xdr:cNvPr id="372" name="楕円 371"/>
        <xdr:cNvSpPr/>
      </xdr:nvSpPr>
      <xdr:spPr>
        <a:xfrm>
          <a:off x="9588500" y="98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53299</xdr:rowOff>
    </xdr:from>
    <xdr:ext cx="599010" cy="259045"/>
    <xdr:sp macro="" textlink="">
      <xdr:nvSpPr>
        <xdr:cNvPr id="373" name="テキスト ボックス 372"/>
        <xdr:cNvSpPr txBox="1"/>
      </xdr:nvSpPr>
      <xdr:spPr>
        <a:xfrm>
          <a:off x="9339795" y="965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53456</xdr:rowOff>
    </xdr:from>
    <xdr:to>
      <xdr:col>46</xdr:col>
      <xdr:colOff>38100</xdr:colOff>
      <xdr:row>58</xdr:row>
      <xdr:rowOff>155056</xdr:rowOff>
    </xdr:to>
    <xdr:sp macro="" textlink="">
      <xdr:nvSpPr>
        <xdr:cNvPr id="374" name="楕円 373"/>
        <xdr:cNvSpPr/>
      </xdr:nvSpPr>
      <xdr:spPr>
        <a:xfrm>
          <a:off x="8699500" y="99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146183</xdr:rowOff>
    </xdr:from>
    <xdr:ext cx="534377" cy="259045"/>
    <xdr:sp macro="" textlink="">
      <xdr:nvSpPr>
        <xdr:cNvPr id="375" name="テキスト ボックス 374"/>
        <xdr:cNvSpPr txBox="1"/>
      </xdr:nvSpPr>
      <xdr:spPr>
        <a:xfrm>
          <a:off x="8483111" y="100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56803</xdr:rowOff>
    </xdr:from>
    <xdr:to>
      <xdr:col>41</xdr:col>
      <xdr:colOff>101600</xdr:colOff>
      <xdr:row>58</xdr:row>
      <xdr:rowOff>158403</xdr:rowOff>
    </xdr:to>
    <xdr:sp macro="" textlink="">
      <xdr:nvSpPr>
        <xdr:cNvPr id="376" name="楕円 375"/>
        <xdr:cNvSpPr/>
      </xdr:nvSpPr>
      <xdr:spPr>
        <a:xfrm>
          <a:off x="7810500" y="100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149530</xdr:rowOff>
    </xdr:from>
    <xdr:ext cx="534377" cy="259045"/>
    <xdr:sp macro="" textlink="">
      <xdr:nvSpPr>
        <xdr:cNvPr id="377" name="テキスト ボックス 376"/>
        <xdr:cNvSpPr txBox="1"/>
      </xdr:nvSpPr>
      <xdr:spPr>
        <a:xfrm>
          <a:off x="7594111" y="100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45274</xdr:rowOff>
    </xdr:from>
    <xdr:to>
      <xdr:col>36</xdr:col>
      <xdr:colOff>165100</xdr:colOff>
      <xdr:row>58</xdr:row>
      <xdr:rowOff>146874</xdr:rowOff>
    </xdr:to>
    <xdr:sp macro="" textlink="">
      <xdr:nvSpPr>
        <xdr:cNvPr id="378" name="楕円 377"/>
        <xdr:cNvSpPr/>
      </xdr:nvSpPr>
      <xdr:spPr>
        <a:xfrm>
          <a:off x="6921500" y="99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138001</xdr:rowOff>
    </xdr:from>
    <xdr:ext cx="534377" cy="259045"/>
    <xdr:sp macro="" textlink="">
      <xdr:nvSpPr>
        <xdr:cNvPr id="379" name="テキスト ボックス 378"/>
        <xdr:cNvSpPr txBox="1"/>
      </xdr:nvSpPr>
      <xdr:spPr>
        <a:xfrm>
          <a:off x="6705111" y="1008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44332</xdr:rowOff>
    </xdr:from>
    <xdr:to>
      <xdr:col>55</xdr:col>
      <xdr:colOff>0</xdr:colOff>
      <xdr:row>77</xdr:row>
      <xdr:rowOff>160587</xdr:rowOff>
    </xdr:to>
    <xdr:cxnSp macro="">
      <xdr:nvCxnSpPr>
        <xdr:cNvPr id="408" name="直線コネクタ 407"/>
        <xdr:cNvCxnSpPr/>
      </xdr:nvCxnSpPr>
      <xdr:spPr>
        <a:xfrm>
          <a:off x="9639300" y="13245982"/>
          <a:ext cx="838200" cy="1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154671</xdr:rowOff>
    </xdr:from>
    <xdr:ext cx="534377" cy="259045"/>
    <xdr:sp macro="" textlink="">
      <xdr:nvSpPr>
        <xdr:cNvPr id="409" name="普通建設事業費 （ うち新規整備　）平均値テキスト"/>
        <xdr:cNvSpPr txBox="1"/>
      </xdr:nvSpPr>
      <xdr:spPr>
        <a:xfrm>
          <a:off x="10528300" y="13356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44332</xdr:rowOff>
    </xdr:from>
    <xdr:to>
      <xdr:col>50</xdr:col>
      <xdr:colOff>114300</xdr:colOff>
      <xdr:row>78</xdr:row>
      <xdr:rowOff>63519</xdr:rowOff>
    </xdr:to>
    <xdr:cxnSp macro="">
      <xdr:nvCxnSpPr>
        <xdr:cNvPr id="411" name="直線コネクタ 410"/>
        <xdr:cNvCxnSpPr/>
      </xdr:nvCxnSpPr>
      <xdr:spPr>
        <a:xfrm flipV="1">
          <a:off x="8750300" y="13245982"/>
          <a:ext cx="889000" cy="19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93882</xdr:rowOff>
    </xdr:from>
    <xdr:ext cx="534377" cy="259045"/>
    <xdr:sp macro="" textlink="">
      <xdr:nvSpPr>
        <xdr:cNvPr id="413" name="テキスト ボックス 412"/>
        <xdr:cNvSpPr txBox="1"/>
      </xdr:nvSpPr>
      <xdr:spPr>
        <a:xfrm>
          <a:off x="9372111" y="134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63519</xdr:rowOff>
    </xdr:from>
    <xdr:to>
      <xdr:col>45</xdr:col>
      <xdr:colOff>177800</xdr:colOff>
      <xdr:row>78</xdr:row>
      <xdr:rowOff>108801</xdr:rowOff>
    </xdr:to>
    <xdr:cxnSp macro="">
      <xdr:nvCxnSpPr>
        <xdr:cNvPr id="414" name="直線コネクタ 413"/>
        <xdr:cNvCxnSpPr/>
      </xdr:nvCxnSpPr>
      <xdr:spPr>
        <a:xfrm flipV="1">
          <a:off x="7861300" y="13436619"/>
          <a:ext cx="8890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137540</xdr:rowOff>
    </xdr:from>
    <xdr:ext cx="534377" cy="259045"/>
    <xdr:sp macro="" textlink="">
      <xdr:nvSpPr>
        <xdr:cNvPr id="418" name="テキスト ボックス 417"/>
        <xdr:cNvSpPr txBox="1"/>
      </xdr:nvSpPr>
      <xdr:spPr>
        <a:xfrm>
          <a:off x="7594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109787</xdr:rowOff>
    </xdr:from>
    <xdr:to>
      <xdr:col>55</xdr:col>
      <xdr:colOff>50800</xdr:colOff>
      <xdr:row>78</xdr:row>
      <xdr:rowOff>39937</xdr:rowOff>
    </xdr:to>
    <xdr:sp macro="" textlink="">
      <xdr:nvSpPr>
        <xdr:cNvPr id="424" name="楕円 423"/>
        <xdr:cNvSpPr/>
      </xdr:nvSpPr>
      <xdr:spPr>
        <a:xfrm>
          <a:off x="10426700" y="133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132664</xdr:rowOff>
    </xdr:from>
    <xdr:ext cx="534377" cy="259045"/>
    <xdr:sp macro="" textlink="">
      <xdr:nvSpPr>
        <xdr:cNvPr id="425" name="普通建設事業費 （ うち新規整備　）該当値テキスト"/>
        <xdr:cNvSpPr txBox="1"/>
      </xdr:nvSpPr>
      <xdr:spPr>
        <a:xfrm>
          <a:off x="10528300" y="131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164982</xdr:rowOff>
    </xdr:from>
    <xdr:to>
      <xdr:col>50</xdr:col>
      <xdr:colOff>165100</xdr:colOff>
      <xdr:row>77</xdr:row>
      <xdr:rowOff>95132</xdr:rowOff>
    </xdr:to>
    <xdr:sp macro="" textlink="">
      <xdr:nvSpPr>
        <xdr:cNvPr id="426" name="楕円 425"/>
        <xdr:cNvSpPr/>
      </xdr:nvSpPr>
      <xdr:spPr>
        <a:xfrm>
          <a:off x="9588500" y="1319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111659</xdr:rowOff>
    </xdr:from>
    <xdr:ext cx="534377" cy="259045"/>
    <xdr:sp macro="" textlink="">
      <xdr:nvSpPr>
        <xdr:cNvPr id="427" name="テキスト ボックス 426"/>
        <xdr:cNvSpPr txBox="1"/>
      </xdr:nvSpPr>
      <xdr:spPr>
        <a:xfrm>
          <a:off x="9372111" y="129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12719</xdr:rowOff>
    </xdr:from>
    <xdr:to>
      <xdr:col>46</xdr:col>
      <xdr:colOff>38100</xdr:colOff>
      <xdr:row>78</xdr:row>
      <xdr:rowOff>114319</xdr:rowOff>
    </xdr:to>
    <xdr:sp macro="" textlink="">
      <xdr:nvSpPr>
        <xdr:cNvPr id="428" name="楕円 427"/>
        <xdr:cNvSpPr/>
      </xdr:nvSpPr>
      <xdr:spPr>
        <a:xfrm>
          <a:off x="8699500" y="133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105446</xdr:rowOff>
    </xdr:from>
    <xdr:ext cx="534377" cy="259045"/>
    <xdr:sp macro="" textlink="">
      <xdr:nvSpPr>
        <xdr:cNvPr id="429" name="テキスト ボックス 428"/>
        <xdr:cNvSpPr txBox="1"/>
      </xdr:nvSpPr>
      <xdr:spPr>
        <a:xfrm>
          <a:off x="8483111" y="134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58001</xdr:rowOff>
    </xdr:from>
    <xdr:to>
      <xdr:col>41</xdr:col>
      <xdr:colOff>101600</xdr:colOff>
      <xdr:row>78</xdr:row>
      <xdr:rowOff>159601</xdr:rowOff>
    </xdr:to>
    <xdr:sp macro="" textlink="">
      <xdr:nvSpPr>
        <xdr:cNvPr id="430" name="楕円 429"/>
        <xdr:cNvSpPr/>
      </xdr:nvSpPr>
      <xdr:spPr>
        <a:xfrm>
          <a:off x="7810500" y="1343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150728</xdr:rowOff>
    </xdr:from>
    <xdr:ext cx="534377" cy="259045"/>
    <xdr:sp macro="" textlink="">
      <xdr:nvSpPr>
        <xdr:cNvPr id="431" name="テキスト ボックス 430"/>
        <xdr:cNvSpPr txBox="1"/>
      </xdr:nvSpPr>
      <xdr:spPr>
        <a:xfrm>
          <a:off x="7594111" y="1352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62987</xdr:rowOff>
    </xdr:from>
    <xdr:to>
      <xdr:col>55</xdr:col>
      <xdr:colOff>0</xdr:colOff>
      <xdr:row>97</xdr:row>
      <xdr:rowOff>126333</xdr:rowOff>
    </xdr:to>
    <xdr:cxnSp macro="">
      <xdr:nvCxnSpPr>
        <xdr:cNvPr id="456" name="直線コネクタ 455"/>
        <xdr:cNvCxnSpPr/>
      </xdr:nvCxnSpPr>
      <xdr:spPr>
        <a:xfrm>
          <a:off x="9639300" y="16693637"/>
          <a:ext cx="838200" cy="6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62987</xdr:rowOff>
    </xdr:from>
    <xdr:to>
      <xdr:col>50</xdr:col>
      <xdr:colOff>114300</xdr:colOff>
      <xdr:row>97</xdr:row>
      <xdr:rowOff>116126</xdr:rowOff>
    </xdr:to>
    <xdr:cxnSp macro="">
      <xdr:nvCxnSpPr>
        <xdr:cNvPr id="459" name="直線コネクタ 458"/>
        <xdr:cNvCxnSpPr/>
      </xdr:nvCxnSpPr>
      <xdr:spPr>
        <a:xfrm flipV="1">
          <a:off x="8750300" y="16693637"/>
          <a:ext cx="889000" cy="5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116126</xdr:rowOff>
    </xdr:from>
    <xdr:to>
      <xdr:col>45</xdr:col>
      <xdr:colOff>177800</xdr:colOff>
      <xdr:row>97</xdr:row>
      <xdr:rowOff>128208</xdr:rowOff>
    </xdr:to>
    <xdr:cxnSp macro="">
      <xdr:nvCxnSpPr>
        <xdr:cNvPr id="462" name="直線コネクタ 461"/>
        <xdr:cNvCxnSpPr/>
      </xdr:nvCxnSpPr>
      <xdr:spPr>
        <a:xfrm flipV="1">
          <a:off x="7861300" y="16746776"/>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15546</xdr:rowOff>
    </xdr:from>
    <xdr:ext cx="534377" cy="259045"/>
    <xdr:sp macro="" textlink="">
      <xdr:nvSpPr>
        <xdr:cNvPr id="464" name="テキスト ボックス 463"/>
        <xdr:cNvSpPr txBox="1"/>
      </xdr:nvSpPr>
      <xdr:spPr>
        <a:xfrm>
          <a:off x="8483111" y="1630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32286</xdr:rowOff>
    </xdr:from>
    <xdr:ext cx="534377" cy="259045"/>
    <xdr:sp macro="" textlink="">
      <xdr:nvSpPr>
        <xdr:cNvPr id="466" name="テキスト ボックス 465"/>
        <xdr:cNvSpPr txBox="1"/>
      </xdr:nvSpPr>
      <xdr:spPr>
        <a:xfrm>
          <a:off x="7594111" y="163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75533</xdr:rowOff>
    </xdr:from>
    <xdr:to>
      <xdr:col>55</xdr:col>
      <xdr:colOff>50800</xdr:colOff>
      <xdr:row>98</xdr:row>
      <xdr:rowOff>5683</xdr:rowOff>
    </xdr:to>
    <xdr:sp macro="" textlink="">
      <xdr:nvSpPr>
        <xdr:cNvPr id="472" name="楕円 471"/>
        <xdr:cNvSpPr/>
      </xdr:nvSpPr>
      <xdr:spPr>
        <a:xfrm>
          <a:off x="10426700" y="167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161910</xdr:rowOff>
    </xdr:from>
    <xdr:ext cx="534377" cy="259045"/>
    <xdr:sp macro="" textlink="">
      <xdr:nvSpPr>
        <xdr:cNvPr id="473" name="普通建設事業費 （ うち更新整備　）該当値テキスト"/>
        <xdr:cNvSpPr txBox="1"/>
      </xdr:nvSpPr>
      <xdr:spPr>
        <a:xfrm>
          <a:off x="10528300" y="166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12187</xdr:rowOff>
    </xdr:from>
    <xdr:to>
      <xdr:col>50</xdr:col>
      <xdr:colOff>165100</xdr:colOff>
      <xdr:row>97</xdr:row>
      <xdr:rowOff>113787</xdr:rowOff>
    </xdr:to>
    <xdr:sp macro="" textlink="">
      <xdr:nvSpPr>
        <xdr:cNvPr id="474" name="楕円 473"/>
        <xdr:cNvSpPr/>
      </xdr:nvSpPr>
      <xdr:spPr>
        <a:xfrm>
          <a:off x="9588500" y="166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104914</xdr:rowOff>
    </xdr:from>
    <xdr:ext cx="534377" cy="259045"/>
    <xdr:sp macro="" textlink="">
      <xdr:nvSpPr>
        <xdr:cNvPr id="475" name="テキスト ボックス 474"/>
        <xdr:cNvSpPr txBox="1"/>
      </xdr:nvSpPr>
      <xdr:spPr>
        <a:xfrm>
          <a:off x="9372111" y="167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65326</xdr:rowOff>
    </xdr:from>
    <xdr:to>
      <xdr:col>46</xdr:col>
      <xdr:colOff>38100</xdr:colOff>
      <xdr:row>97</xdr:row>
      <xdr:rowOff>166926</xdr:rowOff>
    </xdr:to>
    <xdr:sp macro="" textlink="">
      <xdr:nvSpPr>
        <xdr:cNvPr id="476" name="楕円 475"/>
        <xdr:cNvSpPr/>
      </xdr:nvSpPr>
      <xdr:spPr>
        <a:xfrm>
          <a:off x="8699500" y="166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158053</xdr:rowOff>
    </xdr:from>
    <xdr:ext cx="534377" cy="259045"/>
    <xdr:sp macro="" textlink="">
      <xdr:nvSpPr>
        <xdr:cNvPr id="477" name="テキスト ボックス 476"/>
        <xdr:cNvSpPr txBox="1"/>
      </xdr:nvSpPr>
      <xdr:spPr>
        <a:xfrm>
          <a:off x="8483111" y="1678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77408</xdr:rowOff>
    </xdr:from>
    <xdr:to>
      <xdr:col>41</xdr:col>
      <xdr:colOff>101600</xdr:colOff>
      <xdr:row>98</xdr:row>
      <xdr:rowOff>7558</xdr:rowOff>
    </xdr:to>
    <xdr:sp macro="" textlink="">
      <xdr:nvSpPr>
        <xdr:cNvPr id="478" name="楕円 477"/>
        <xdr:cNvSpPr/>
      </xdr:nvSpPr>
      <xdr:spPr>
        <a:xfrm>
          <a:off x="7810500" y="1670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170135</xdr:rowOff>
    </xdr:from>
    <xdr:ext cx="534377" cy="259045"/>
    <xdr:sp macro="" textlink="">
      <xdr:nvSpPr>
        <xdr:cNvPr id="479" name="テキスト ボックス 478"/>
        <xdr:cNvSpPr txBox="1"/>
      </xdr:nvSpPr>
      <xdr:spPr>
        <a:xfrm>
          <a:off x="7594111" y="1680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17970</xdr:rowOff>
    </xdr:from>
    <xdr:to>
      <xdr:col>85</xdr:col>
      <xdr:colOff>127000</xdr:colOff>
      <xdr:row>39</xdr:row>
      <xdr:rowOff>18885</xdr:rowOff>
    </xdr:to>
    <xdr:cxnSp macro="">
      <xdr:nvCxnSpPr>
        <xdr:cNvPr id="508" name="直線コネクタ 507"/>
        <xdr:cNvCxnSpPr/>
      </xdr:nvCxnSpPr>
      <xdr:spPr>
        <a:xfrm flipV="1">
          <a:off x="15481300" y="670452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49915</xdr:rowOff>
    </xdr:from>
    <xdr:ext cx="534377" cy="259045"/>
    <xdr:sp macro="" textlink="">
      <xdr:nvSpPr>
        <xdr:cNvPr id="509" name="災害復旧事業費平均値テキスト"/>
        <xdr:cNvSpPr txBox="1"/>
      </xdr:nvSpPr>
      <xdr:spPr>
        <a:xfrm>
          <a:off x="16370300" y="63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18885</xdr:rowOff>
    </xdr:from>
    <xdr:to>
      <xdr:col>81</xdr:col>
      <xdr:colOff>50800</xdr:colOff>
      <xdr:row>39</xdr:row>
      <xdr:rowOff>44450</xdr:rowOff>
    </xdr:to>
    <xdr:cxnSp macro="">
      <xdr:nvCxnSpPr>
        <xdr:cNvPr id="511" name="直線コネクタ 510"/>
        <xdr:cNvCxnSpPr/>
      </xdr:nvCxnSpPr>
      <xdr:spPr>
        <a:xfrm flipV="1">
          <a:off x="14592300" y="6705435"/>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4" name="直線コネクタ 51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25743</xdr:rowOff>
    </xdr:from>
    <xdr:to>
      <xdr:col>71</xdr:col>
      <xdr:colOff>177800</xdr:colOff>
      <xdr:row>39</xdr:row>
      <xdr:rowOff>44450</xdr:rowOff>
    </xdr:to>
    <xdr:cxnSp macro="">
      <xdr:nvCxnSpPr>
        <xdr:cNvPr id="517" name="直線コネクタ 516"/>
        <xdr:cNvCxnSpPr/>
      </xdr:nvCxnSpPr>
      <xdr:spPr>
        <a:xfrm>
          <a:off x="12814300" y="6712293"/>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8" name="フローチャート: 判断 517"/>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9" name="テキスト ボックス 518"/>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20" name="フローチャート: 判断 519"/>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21" name="テキスト ボックス 520"/>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138620</xdr:rowOff>
    </xdr:from>
    <xdr:to>
      <xdr:col>85</xdr:col>
      <xdr:colOff>177800</xdr:colOff>
      <xdr:row>39</xdr:row>
      <xdr:rowOff>68770</xdr:rowOff>
    </xdr:to>
    <xdr:sp macro="" textlink="">
      <xdr:nvSpPr>
        <xdr:cNvPr id="527" name="楕円 526"/>
        <xdr:cNvSpPr/>
      </xdr:nvSpPr>
      <xdr:spPr>
        <a:xfrm>
          <a:off x="16268700" y="66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53547</xdr:rowOff>
    </xdr:from>
    <xdr:ext cx="469744" cy="259045"/>
    <xdr:sp macro="" textlink="">
      <xdr:nvSpPr>
        <xdr:cNvPr id="528" name="災害復旧事業費該当値テキスト"/>
        <xdr:cNvSpPr txBox="1"/>
      </xdr:nvSpPr>
      <xdr:spPr>
        <a:xfrm>
          <a:off x="16370300" y="65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139535</xdr:rowOff>
    </xdr:from>
    <xdr:to>
      <xdr:col>81</xdr:col>
      <xdr:colOff>101600</xdr:colOff>
      <xdr:row>39</xdr:row>
      <xdr:rowOff>69685</xdr:rowOff>
    </xdr:to>
    <xdr:sp macro="" textlink="">
      <xdr:nvSpPr>
        <xdr:cNvPr id="529" name="楕円 528"/>
        <xdr:cNvSpPr/>
      </xdr:nvSpPr>
      <xdr:spPr>
        <a:xfrm>
          <a:off x="15430500" y="66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60812</xdr:rowOff>
    </xdr:from>
    <xdr:ext cx="469744" cy="259045"/>
    <xdr:sp macro="" textlink="">
      <xdr:nvSpPr>
        <xdr:cNvPr id="530" name="テキスト ボックス 529"/>
        <xdr:cNvSpPr txBox="1"/>
      </xdr:nvSpPr>
      <xdr:spPr>
        <a:xfrm>
          <a:off x="15246428" y="6747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3" name="楕円 53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4" name="テキスト ボックス 53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146393</xdr:rowOff>
    </xdr:from>
    <xdr:to>
      <xdr:col>67</xdr:col>
      <xdr:colOff>101600</xdr:colOff>
      <xdr:row>39</xdr:row>
      <xdr:rowOff>76543</xdr:rowOff>
    </xdr:to>
    <xdr:sp macro="" textlink="">
      <xdr:nvSpPr>
        <xdr:cNvPr id="535" name="楕円 534"/>
        <xdr:cNvSpPr/>
      </xdr:nvSpPr>
      <xdr:spPr>
        <a:xfrm>
          <a:off x="12763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67670</xdr:rowOff>
    </xdr:from>
    <xdr:ext cx="469744" cy="259045"/>
    <xdr:sp macro="" textlink="">
      <xdr:nvSpPr>
        <xdr:cNvPr id="536" name="テキスト ボックス 535"/>
        <xdr:cNvSpPr txBox="1"/>
      </xdr:nvSpPr>
      <xdr:spPr>
        <a:xfrm>
          <a:off x="12579428"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108359</xdr:rowOff>
    </xdr:from>
    <xdr:to>
      <xdr:col>85</xdr:col>
      <xdr:colOff>127000</xdr:colOff>
      <xdr:row>75</xdr:row>
      <xdr:rowOff>158245</xdr:rowOff>
    </xdr:to>
    <xdr:cxnSp macro="">
      <xdr:nvCxnSpPr>
        <xdr:cNvPr id="612" name="直線コネクタ 611"/>
        <xdr:cNvCxnSpPr/>
      </xdr:nvCxnSpPr>
      <xdr:spPr>
        <a:xfrm>
          <a:off x="15481300" y="12967109"/>
          <a:ext cx="8382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52284</xdr:rowOff>
    </xdr:from>
    <xdr:to>
      <xdr:col>81</xdr:col>
      <xdr:colOff>50800</xdr:colOff>
      <xdr:row>75</xdr:row>
      <xdr:rowOff>108359</xdr:rowOff>
    </xdr:to>
    <xdr:cxnSp macro="">
      <xdr:nvCxnSpPr>
        <xdr:cNvPr id="615" name="直線コネクタ 614"/>
        <xdr:cNvCxnSpPr/>
      </xdr:nvCxnSpPr>
      <xdr:spPr>
        <a:xfrm>
          <a:off x="14592300" y="12911034"/>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41859</xdr:rowOff>
    </xdr:from>
    <xdr:to>
      <xdr:col>76</xdr:col>
      <xdr:colOff>114300</xdr:colOff>
      <xdr:row>75</xdr:row>
      <xdr:rowOff>52284</xdr:rowOff>
    </xdr:to>
    <xdr:cxnSp macro="">
      <xdr:nvCxnSpPr>
        <xdr:cNvPr id="618" name="直線コネクタ 617"/>
        <xdr:cNvCxnSpPr/>
      </xdr:nvCxnSpPr>
      <xdr:spPr>
        <a:xfrm>
          <a:off x="13703300" y="1290060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41859</xdr:rowOff>
    </xdr:from>
    <xdr:to>
      <xdr:col>71</xdr:col>
      <xdr:colOff>177800</xdr:colOff>
      <xdr:row>75</xdr:row>
      <xdr:rowOff>58268</xdr:rowOff>
    </xdr:to>
    <xdr:cxnSp macro="">
      <xdr:nvCxnSpPr>
        <xdr:cNvPr id="621" name="直線コネクタ 620"/>
        <xdr:cNvCxnSpPr/>
      </xdr:nvCxnSpPr>
      <xdr:spPr>
        <a:xfrm flipV="1">
          <a:off x="12814300" y="1290060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2" name="フローチャート: 判断 621"/>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23" name="テキスト ボックス 622"/>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4" name="フローチャート: 判断 623"/>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5" name="テキスト ボックス 624"/>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107444</xdr:rowOff>
    </xdr:from>
    <xdr:to>
      <xdr:col>85</xdr:col>
      <xdr:colOff>177800</xdr:colOff>
      <xdr:row>76</xdr:row>
      <xdr:rowOff>37595</xdr:rowOff>
    </xdr:to>
    <xdr:sp macro="" textlink="">
      <xdr:nvSpPr>
        <xdr:cNvPr id="631" name="楕円 630"/>
        <xdr:cNvSpPr/>
      </xdr:nvSpPr>
      <xdr:spPr>
        <a:xfrm>
          <a:off x="16268700" y="129661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130321</xdr:rowOff>
    </xdr:from>
    <xdr:ext cx="599010" cy="259045"/>
    <xdr:sp macro="" textlink="">
      <xdr:nvSpPr>
        <xdr:cNvPr id="632" name="公債費該当値テキスト"/>
        <xdr:cNvSpPr txBox="1"/>
      </xdr:nvSpPr>
      <xdr:spPr>
        <a:xfrm>
          <a:off x="16370300" y="1281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57559</xdr:rowOff>
    </xdr:from>
    <xdr:to>
      <xdr:col>81</xdr:col>
      <xdr:colOff>101600</xdr:colOff>
      <xdr:row>75</xdr:row>
      <xdr:rowOff>159159</xdr:rowOff>
    </xdr:to>
    <xdr:sp macro="" textlink="">
      <xdr:nvSpPr>
        <xdr:cNvPr id="633" name="楕円 632"/>
        <xdr:cNvSpPr/>
      </xdr:nvSpPr>
      <xdr:spPr>
        <a:xfrm>
          <a:off x="15430500" y="1291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4236</xdr:rowOff>
    </xdr:from>
    <xdr:ext cx="599010" cy="259045"/>
    <xdr:sp macro="" textlink="">
      <xdr:nvSpPr>
        <xdr:cNvPr id="634" name="テキスト ボックス 633"/>
        <xdr:cNvSpPr txBox="1"/>
      </xdr:nvSpPr>
      <xdr:spPr>
        <a:xfrm>
          <a:off x="15181795" y="1269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1484</xdr:rowOff>
    </xdr:from>
    <xdr:to>
      <xdr:col>76</xdr:col>
      <xdr:colOff>165100</xdr:colOff>
      <xdr:row>75</xdr:row>
      <xdr:rowOff>103084</xdr:rowOff>
    </xdr:to>
    <xdr:sp macro="" textlink="">
      <xdr:nvSpPr>
        <xdr:cNvPr id="635" name="楕円 634"/>
        <xdr:cNvSpPr/>
      </xdr:nvSpPr>
      <xdr:spPr>
        <a:xfrm>
          <a:off x="14541500" y="1286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119611</xdr:rowOff>
    </xdr:from>
    <xdr:ext cx="599010" cy="259045"/>
    <xdr:sp macro="" textlink="">
      <xdr:nvSpPr>
        <xdr:cNvPr id="636" name="テキスト ボックス 635"/>
        <xdr:cNvSpPr txBox="1"/>
      </xdr:nvSpPr>
      <xdr:spPr>
        <a:xfrm>
          <a:off x="14292795" y="1263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162509</xdr:rowOff>
    </xdr:from>
    <xdr:to>
      <xdr:col>72</xdr:col>
      <xdr:colOff>38100</xdr:colOff>
      <xdr:row>75</xdr:row>
      <xdr:rowOff>92659</xdr:rowOff>
    </xdr:to>
    <xdr:sp macro="" textlink="">
      <xdr:nvSpPr>
        <xdr:cNvPr id="637" name="楕円 636"/>
        <xdr:cNvSpPr/>
      </xdr:nvSpPr>
      <xdr:spPr>
        <a:xfrm>
          <a:off x="13652500" y="128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109186</xdr:rowOff>
    </xdr:from>
    <xdr:ext cx="599010" cy="259045"/>
    <xdr:sp macro="" textlink="">
      <xdr:nvSpPr>
        <xdr:cNvPr id="638" name="テキスト ボックス 637"/>
        <xdr:cNvSpPr txBox="1"/>
      </xdr:nvSpPr>
      <xdr:spPr>
        <a:xfrm>
          <a:off x="13403795" y="1262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7468</xdr:rowOff>
    </xdr:from>
    <xdr:to>
      <xdr:col>67</xdr:col>
      <xdr:colOff>101600</xdr:colOff>
      <xdr:row>75</xdr:row>
      <xdr:rowOff>109068</xdr:rowOff>
    </xdr:to>
    <xdr:sp macro="" textlink="">
      <xdr:nvSpPr>
        <xdr:cNvPr id="639" name="楕円 638"/>
        <xdr:cNvSpPr/>
      </xdr:nvSpPr>
      <xdr:spPr>
        <a:xfrm>
          <a:off x="12763500" y="128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125595</xdr:rowOff>
    </xdr:from>
    <xdr:ext cx="599010" cy="259045"/>
    <xdr:sp macro="" textlink="">
      <xdr:nvSpPr>
        <xdr:cNvPr id="640" name="テキスト ボックス 639"/>
        <xdr:cNvSpPr txBox="1"/>
      </xdr:nvSpPr>
      <xdr:spPr>
        <a:xfrm>
          <a:off x="12514795" y="126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165154</xdr:rowOff>
    </xdr:from>
    <xdr:to>
      <xdr:col>85</xdr:col>
      <xdr:colOff>127000</xdr:colOff>
      <xdr:row>99</xdr:row>
      <xdr:rowOff>18825</xdr:rowOff>
    </xdr:to>
    <xdr:cxnSp macro="">
      <xdr:nvCxnSpPr>
        <xdr:cNvPr id="669" name="直線コネクタ 668"/>
        <xdr:cNvCxnSpPr/>
      </xdr:nvCxnSpPr>
      <xdr:spPr>
        <a:xfrm flipV="1">
          <a:off x="15481300" y="16967254"/>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161883</xdr:rowOff>
    </xdr:from>
    <xdr:to>
      <xdr:col>81</xdr:col>
      <xdr:colOff>50800</xdr:colOff>
      <xdr:row>99</xdr:row>
      <xdr:rowOff>18825</xdr:rowOff>
    </xdr:to>
    <xdr:cxnSp macro="">
      <xdr:nvCxnSpPr>
        <xdr:cNvPr id="672" name="直線コネクタ 671"/>
        <xdr:cNvCxnSpPr/>
      </xdr:nvCxnSpPr>
      <xdr:spPr>
        <a:xfrm>
          <a:off x="14592300" y="16963983"/>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161883</xdr:rowOff>
    </xdr:from>
    <xdr:to>
      <xdr:col>76</xdr:col>
      <xdr:colOff>114300</xdr:colOff>
      <xdr:row>99</xdr:row>
      <xdr:rowOff>39081</xdr:rowOff>
    </xdr:to>
    <xdr:cxnSp macro="">
      <xdr:nvCxnSpPr>
        <xdr:cNvPr id="675" name="直線コネクタ 674"/>
        <xdr:cNvCxnSpPr/>
      </xdr:nvCxnSpPr>
      <xdr:spPr>
        <a:xfrm flipV="1">
          <a:off x="13703300" y="16963983"/>
          <a:ext cx="889000" cy="4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165542</xdr:rowOff>
    </xdr:from>
    <xdr:to>
      <xdr:col>71</xdr:col>
      <xdr:colOff>177800</xdr:colOff>
      <xdr:row>99</xdr:row>
      <xdr:rowOff>39081</xdr:rowOff>
    </xdr:to>
    <xdr:cxnSp macro="">
      <xdr:nvCxnSpPr>
        <xdr:cNvPr id="678" name="直線コネクタ 677"/>
        <xdr:cNvCxnSpPr/>
      </xdr:nvCxnSpPr>
      <xdr:spPr>
        <a:xfrm>
          <a:off x="12814300" y="16967642"/>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9" name="フローチャート: 判断 678"/>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0" name="テキスト ボックス 679"/>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1" name="フローチャート: 判断 680"/>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42025</xdr:rowOff>
    </xdr:from>
    <xdr:ext cx="534377" cy="259045"/>
    <xdr:sp macro="" textlink="">
      <xdr:nvSpPr>
        <xdr:cNvPr id="682" name="テキスト ボックス 681"/>
        <xdr:cNvSpPr txBox="1"/>
      </xdr:nvSpPr>
      <xdr:spPr>
        <a:xfrm>
          <a:off x="12547111"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114354</xdr:rowOff>
    </xdr:from>
    <xdr:to>
      <xdr:col>85</xdr:col>
      <xdr:colOff>177800</xdr:colOff>
      <xdr:row>99</xdr:row>
      <xdr:rowOff>44504</xdr:rowOff>
    </xdr:to>
    <xdr:sp macro="" textlink="">
      <xdr:nvSpPr>
        <xdr:cNvPr id="688" name="楕円 687"/>
        <xdr:cNvSpPr/>
      </xdr:nvSpPr>
      <xdr:spPr>
        <a:xfrm>
          <a:off x="16268700" y="169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139475</xdr:rowOff>
    </xdr:from>
    <xdr:to>
      <xdr:col>81</xdr:col>
      <xdr:colOff>101600</xdr:colOff>
      <xdr:row>99</xdr:row>
      <xdr:rowOff>69625</xdr:rowOff>
    </xdr:to>
    <xdr:sp macro="" textlink="">
      <xdr:nvSpPr>
        <xdr:cNvPr id="690" name="楕円 689"/>
        <xdr:cNvSpPr/>
      </xdr:nvSpPr>
      <xdr:spPr>
        <a:xfrm>
          <a:off x="15430500" y="169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60752</xdr:rowOff>
    </xdr:from>
    <xdr:ext cx="534377" cy="259045"/>
    <xdr:sp macro="" textlink="">
      <xdr:nvSpPr>
        <xdr:cNvPr id="691" name="テキスト ボックス 690"/>
        <xdr:cNvSpPr txBox="1"/>
      </xdr:nvSpPr>
      <xdr:spPr>
        <a:xfrm>
          <a:off x="15214111" y="17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111083</xdr:rowOff>
    </xdr:from>
    <xdr:to>
      <xdr:col>76</xdr:col>
      <xdr:colOff>165100</xdr:colOff>
      <xdr:row>99</xdr:row>
      <xdr:rowOff>41233</xdr:rowOff>
    </xdr:to>
    <xdr:sp macro="" textlink="">
      <xdr:nvSpPr>
        <xdr:cNvPr id="692" name="楕円 691"/>
        <xdr:cNvSpPr/>
      </xdr:nvSpPr>
      <xdr:spPr>
        <a:xfrm>
          <a:off x="14541500" y="1691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32360</xdr:rowOff>
    </xdr:from>
    <xdr:ext cx="534377" cy="259045"/>
    <xdr:sp macro="" textlink="">
      <xdr:nvSpPr>
        <xdr:cNvPr id="693" name="テキスト ボックス 692"/>
        <xdr:cNvSpPr txBox="1"/>
      </xdr:nvSpPr>
      <xdr:spPr>
        <a:xfrm>
          <a:off x="14325111" y="1700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159731</xdr:rowOff>
    </xdr:from>
    <xdr:to>
      <xdr:col>72</xdr:col>
      <xdr:colOff>38100</xdr:colOff>
      <xdr:row>99</xdr:row>
      <xdr:rowOff>89881</xdr:rowOff>
    </xdr:to>
    <xdr:sp macro="" textlink="">
      <xdr:nvSpPr>
        <xdr:cNvPr id="694" name="楕円 693"/>
        <xdr:cNvSpPr/>
      </xdr:nvSpPr>
      <xdr:spPr>
        <a:xfrm>
          <a:off x="13652500" y="169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81008</xdr:rowOff>
    </xdr:from>
    <xdr:ext cx="469744" cy="259045"/>
    <xdr:sp macro="" textlink="">
      <xdr:nvSpPr>
        <xdr:cNvPr id="695" name="テキスト ボックス 694"/>
        <xdr:cNvSpPr txBox="1"/>
      </xdr:nvSpPr>
      <xdr:spPr>
        <a:xfrm>
          <a:off x="13468428" y="1705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114742</xdr:rowOff>
    </xdr:from>
    <xdr:to>
      <xdr:col>67</xdr:col>
      <xdr:colOff>101600</xdr:colOff>
      <xdr:row>99</xdr:row>
      <xdr:rowOff>44892</xdr:rowOff>
    </xdr:to>
    <xdr:sp macro="" textlink="">
      <xdr:nvSpPr>
        <xdr:cNvPr id="696" name="楕円 695"/>
        <xdr:cNvSpPr/>
      </xdr:nvSpPr>
      <xdr:spPr>
        <a:xfrm>
          <a:off x="12763500" y="169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36019</xdr:rowOff>
    </xdr:from>
    <xdr:ext cx="534377" cy="259045"/>
    <xdr:sp macro="" textlink="">
      <xdr:nvSpPr>
        <xdr:cNvPr id="697" name="テキスト ボックス 696"/>
        <xdr:cNvSpPr txBox="1"/>
      </xdr:nvSpPr>
      <xdr:spPr>
        <a:xfrm>
          <a:off x="12547111" y="1700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130099</xdr:rowOff>
    </xdr:from>
    <xdr:to>
      <xdr:col>107</xdr:col>
      <xdr:colOff>50800</xdr:colOff>
      <xdr:row>38</xdr:row>
      <xdr:rowOff>139700</xdr:rowOff>
    </xdr:to>
    <xdr:cxnSp macro="">
      <xdr:nvCxnSpPr>
        <xdr:cNvPr id="730" name="直線コネクタ 729"/>
        <xdr:cNvCxnSpPr/>
      </xdr:nvCxnSpPr>
      <xdr:spPr>
        <a:xfrm>
          <a:off x="19545300" y="6645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130099</xdr:rowOff>
    </xdr:from>
    <xdr:to>
      <xdr:col>102</xdr:col>
      <xdr:colOff>114300</xdr:colOff>
      <xdr:row>38</xdr:row>
      <xdr:rowOff>139700</xdr:rowOff>
    </xdr:to>
    <xdr:cxnSp macro="">
      <xdr:nvCxnSpPr>
        <xdr:cNvPr id="733" name="直線コネクタ 732"/>
        <xdr:cNvCxnSpPr/>
      </xdr:nvCxnSpPr>
      <xdr:spPr>
        <a:xfrm flipV="1">
          <a:off x="18656300" y="664519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4" name="フローチャート: 判断 733"/>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5" name="テキスト ボックス 734"/>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6" name="フローチャート: 判断 735"/>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7" name="テキスト ボックス 736"/>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79299</xdr:rowOff>
    </xdr:from>
    <xdr:to>
      <xdr:col>102</xdr:col>
      <xdr:colOff>165100</xdr:colOff>
      <xdr:row>39</xdr:row>
      <xdr:rowOff>9449</xdr:rowOff>
    </xdr:to>
    <xdr:sp macro="" textlink="">
      <xdr:nvSpPr>
        <xdr:cNvPr id="749" name="楕円 748"/>
        <xdr:cNvSpPr/>
      </xdr:nvSpPr>
      <xdr:spPr>
        <a:xfrm>
          <a:off x="19494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576</xdr:rowOff>
    </xdr:from>
    <xdr:ext cx="378565" cy="259045"/>
    <xdr:sp macro="" textlink="">
      <xdr:nvSpPr>
        <xdr:cNvPr id="750" name="テキスト ボックス 749"/>
        <xdr:cNvSpPr txBox="1"/>
      </xdr:nvSpPr>
      <xdr:spPr>
        <a:xfrm>
          <a:off x="19356017" y="66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99238</xdr:rowOff>
    </xdr:from>
    <xdr:to>
      <xdr:col>116</xdr:col>
      <xdr:colOff>63500</xdr:colOff>
      <xdr:row>58</xdr:row>
      <xdr:rowOff>99923</xdr:rowOff>
    </xdr:to>
    <xdr:cxnSp macro="">
      <xdr:nvCxnSpPr>
        <xdr:cNvPr id="779" name="直線コネクタ 778"/>
        <xdr:cNvCxnSpPr/>
      </xdr:nvCxnSpPr>
      <xdr:spPr>
        <a:xfrm flipV="1">
          <a:off x="21323300" y="1004333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99923</xdr:rowOff>
    </xdr:from>
    <xdr:to>
      <xdr:col>111</xdr:col>
      <xdr:colOff>177800</xdr:colOff>
      <xdr:row>58</xdr:row>
      <xdr:rowOff>100564</xdr:rowOff>
    </xdr:to>
    <xdr:cxnSp macro="">
      <xdr:nvCxnSpPr>
        <xdr:cNvPr id="782" name="直線コネクタ 781"/>
        <xdr:cNvCxnSpPr/>
      </xdr:nvCxnSpPr>
      <xdr:spPr>
        <a:xfrm flipV="1">
          <a:off x="20434300" y="10044023"/>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109205</xdr:rowOff>
    </xdr:from>
    <xdr:to>
      <xdr:col>107</xdr:col>
      <xdr:colOff>50800</xdr:colOff>
      <xdr:row>58</xdr:row>
      <xdr:rowOff>100564</xdr:rowOff>
    </xdr:to>
    <xdr:cxnSp macro="">
      <xdr:nvCxnSpPr>
        <xdr:cNvPr id="785" name="直線コネクタ 784"/>
        <xdr:cNvCxnSpPr/>
      </xdr:nvCxnSpPr>
      <xdr:spPr>
        <a:xfrm>
          <a:off x="19545300" y="9881855"/>
          <a:ext cx="889000" cy="16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109205</xdr:rowOff>
    </xdr:from>
    <xdr:to>
      <xdr:col>102</xdr:col>
      <xdr:colOff>114300</xdr:colOff>
      <xdr:row>58</xdr:row>
      <xdr:rowOff>83602</xdr:rowOff>
    </xdr:to>
    <xdr:cxnSp macro="">
      <xdr:nvCxnSpPr>
        <xdr:cNvPr id="788" name="直線コネクタ 787"/>
        <xdr:cNvCxnSpPr/>
      </xdr:nvCxnSpPr>
      <xdr:spPr>
        <a:xfrm flipV="1">
          <a:off x="18656300" y="9881855"/>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9" name="フローチャート: 判断 788"/>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25219</xdr:rowOff>
    </xdr:from>
    <xdr:ext cx="469744" cy="259045"/>
    <xdr:sp macro="" textlink="">
      <xdr:nvSpPr>
        <xdr:cNvPr id="790" name="テキスト ボックス 789"/>
        <xdr:cNvSpPr txBox="1"/>
      </xdr:nvSpPr>
      <xdr:spPr>
        <a:xfrm>
          <a:off x="19310428" y="996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1" name="フローチャート: 判断 790"/>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92" name="テキスト ボックス 791"/>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48438</xdr:rowOff>
    </xdr:from>
    <xdr:to>
      <xdr:col>116</xdr:col>
      <xdr:colOff>114300</xdr:colOff>
      <xdr:row>58</xdr:row>
      <xdr:rowOff>150038</xdr:rowOff>
    </xdr:to>
    <xdr:sp macro="" textlink="">
      <xdr:nvSpPr>
        <xdr:cNvPr id="798" name="楕円 797"/>
        <xdr:cNvSpPr/>
      </xdr:nvSpPr>
      <xdr:spPr>
        <a:xfrm>
          <a:off x="22110700" y="99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134815</xdr:rowOff>
    </xdr:from>
    <xdr:ext cx="378565" cy="259045"/>
    <xdr:sp macro="" textlink="">
      <xdr:nvSpPr>
        <xdr:cNvPr id="799" name="貸付金該当値テキスト"/>
        <xdr:cNvSpPr txBox="1"/>
      </xdr:nvSpPr>
      <xdr:spPr>
        <a:xfrm>
          <a:off x="22212300" y="9907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49123</xdr:rowOff>
    </xdr:from>
    <xdr:to>
      <xdr:col>112</xdr:col>
      <xdr:colOff>38100</xdr:colOff>
      <xdr:row>58</xdr:row>
      <xdr:rowOff>150723</xdr:rowOff>
    </xdr:to>
    <xdr:sp macro="" textlink="">
      <xdr:nvSpPr>
        <xdr:cNvPr id="800" name="楕円 799"/>
        <xdr:cNvSpPr/>
      </xdr:nvSpPr>
      <xdr:spPr>
        <a:xfrm>
          <a:off x="21272500" y="9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141850</xdr:rowOff>
    </xdr:from>
    <xdr:ext cx="378565" cy="259045"/>
    <xdr:sp macro="" textlink="">
      <xdr:nvSpPr>
        <xdr:cNvPr id="801" name="テキスト ボックス 800"/>
        <xdr:cNvSpPr txBox="1"/>
      </xdr:nvSpPr>
      <xdr:spPr>
        <a:xfrm>
          <a:off x="21134017" y="10085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49764</xdr:rowOff>
    </xdr:from>
    <xdr:to>
      <xdr:col>107</xdr:col>
      <xdr:colOff>101600</xdr:colOff>
      <xdr:row>58</xdr:row>
      <xdr:rowOff>151364</xdr:rowOff>
    </xdr:to>
    <xdr:sp macro="" textlink="">
      <xdr:nvSpPr>
        <xdr:cNvPr id="802" name="楕円 801"/>
        <xdr:cNvSpPr/>
      </xdr:nvSpPr>
      <xdr:spPr>
        <a:xfrm>
          <a:off x="20383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142491</xdr:rowOff>
    </xdr:from>
    <xdr:ext cx="378565" cy="259045"/>
    <xdr:sp macro="" textlink="">
      <xdr:nvSpPr>
        <xdr:cNvPr id="803" name="テキスト ボックス 802"/>
        <xdr:cNvSpPr txBox="1"/>
      </xdr:nvSpPr>
      <xdr:spPr>
        <a:xfrm>
          <a:off x="20245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58405</xdr:rowOff>
    </xdr:from>
    <xdr:to>
      <xdr:col>102</xdr:col>
      <xdr:colOff>165100</xdr:colOff>
      <xdr:row>57</xdr:row>
      <xdr:rowOff>160005</xdr:rowOff>
    </xdr:to>
    <xdr:sp macro="" textlink="">
      <xdr:nvSpPr>
        <xdr:cNvPr id="804" name="楕円 803"/>
        <xdr:cNvSpPr/>
      </xdr:nvSpPr>
      <xdr:spPr>
        <a:xfrm>
          <a:off x="19494500" y="98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5082</xdr:rowOff>
    </xdr:from>
    <xdr:ext cx="469744" cy="259045"/>
    <xdr:sp macro="" textlink="">
      <xdr:nvSpPr>
        <xdr:cNvPr id="805" name="テキスト ボックス 804"/>
        <xdr:cNvSpPr txBox="1"/>
      </xdr:nvSpPr>
      <xdr:spPr>
        <a:xfrm>
          <a:off x="19310428" y="960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32802</xdr:rowOff>
    </xdr:from>
    <xdr:to>
      <xdr:col>98</xdr:col>
      <xdr:colOff>38100</xdr:colOff>
      <xdr:row>58</xdr:row>
      <xdr:rowOff>134402</xdr:rowOff>
    </xdr:to>
    <xdr:sp macro="" textlink="">
      <xdr:nvSpPr>
        <xdr:cNvPr id="806" name="楕円 805"/>
        <xdr:cNvSpPr/>
      </xdr:nvSpPr>
      <xdr:spPr>
        <a:xfrm>
          <a:off x="18605500" y="997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125529</xdr:rowOff>
    </xdr:from>
    <xdr:ext cx="469744" cy="259045"/>
    <xdr:sp macro="" textlink="">
      <xdr:nvSpPr>
        <xdr:cNvPr id="807" name="テキスト ボックス 806"/>
        <xdr:cNvSpPr txBox="1"/>
      </xdr:nvSpPr>
      <xdr:spPr>
        <a:xfrm>
          <a:off x="18421428" y="1006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121362</xdr:rowOff>
    </xdr:from>
    <xdr:to>
      <xdr:col>116</xdr:col>
      <xdr:colOff>63500</xdr:colOff>
      <xdr:row>73</xdr:row>
      <xdr:rowOff>95415</xdr:rowOff>
    </xdr:to>
    <xdr:cxnSp macro="">
      <xdr:nvCxnSpPr>
        <xdr:cNvPr id="837" name="直線コネクタ 836"/>
        <xdr:cNvCxnSpPr/>
      </xdr:nvCxnSpPr>
      <xdr:spPr>
        <a:xfrm flipV="1">
          <a:off x="21323300" y="12465762"/>
          <a:ext cx="838200" cy="1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95415</xdr:rowOff>
    </xdr:from>
    <xdr:to>
      <xdr:col>111</xdr:col>
      <xdr:colOff>177800</xdr:colOff>
      <xdr:row>73</xdr:row>
      <xdr:rowOff>150241</xdr:rowOff>
    </xdr:to>
    <xdr:cxnSp macro="">
      <xdr:nvCxnSpPr>
        <xdr:cNvPr id="840" name="直線コネクタ 839"/>
        <xdr:cNvCxnSpPr/>
      </xdr:nvCxnSpPr>
      <xdr:spPr>
        <a:xfrm flipV="1">
          <a:off x="20434300" y="12611265"/>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128512</xdr:rowOff>
    </xdr:from>
    <xdr:to>
      <xdr:col>107</xdr:col>
      <xdr:colOff>50800</xdr:colOff>
      <xdr:row>73</xdr:row>
      <xdr:rowOff>150241</xdr:rowOff>
    </xdr:to>
    <xdr:cxnSp macro="">
      <xdr:nvCxnSpPr>
        <xdr:cNvPr id="843" name="直線コネクタ 842"/>
        <xdr:cNvCxnSpPr/>
      </xdr:nvCxnSpPr>
      <xdr:spPr>
        <a:xfrm>
          <a:off x="19545300" y="12644362"/>
          <a:ext cx="889000" cy="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128512</xdr:rowOff>
    </xdr:from>
    <xdr:to>
      <xdr:col>102</xdr:col>
      <xdr:colOff>114300</xdr:colOff>
      <xdr:row>74</xdr:row>
      <xdr:rowOff>143002</xdr:rowOff>
    </xdr:to>
    <xdr:cxnSp macro="">
      <xdr:nvCxnSpPr>
        <xdr:cNvPr id="846" name="直線コネクタ 845"/>
        <xdr:cNvCxnSpPr/>
      </xdr:nvCxnSpPr>
      <xdr:spPr>
        <a:xfrm flipV="1">
          <a:off x="18656300" y="12644362"/>
          <a:ext cx="889000" cy="18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48" name="テキスト ボックス 847"/>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70311</xdr:rowOff>
    </xdr:from>
    <xdr:ext cx="534377" cy="259045"/>
    <xdr:sp macro="" textlink="">
      <xdr:nvSpPr>
        <xdr:cNvPr id="850" name="テキスト ボックス 849"/>
        <xdr:cNvSpPr txBox="1"/>
      </xdr:nvSpPr>
      <xdr:spPr>
        <a:xfrm>
          <a:off x="18389111" y="132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70562</xdr:rowOff>
    </xdr:from>
    <xdr:to>
      <xdr:col>116</xdr:col>
      <xdr:colOff>114300</xdr:colOff>
      <xdr:row>73</xdr:row>
      <xdr:rowOff>712</xdr:rowOff>
    </xdr:to>
    <xdr:sp macro="" textlink="">
      <xdr:nvSpPr>
        <xdr:cNvPr id="856" name="楕円 855"/>
        <xdr:cNvSpPr/>
      </xdr:nvSpPr>
      <xdr:spPr>
        <a:xfrm>
          <a:off x="22110700" y="124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93439</xdr:rowOff>
    </xdr:from>
    <xdr:ext cx="599010" cy="259045"/>
    <xdr:sp macro="" textlink="">
      <xdr:nvSpPr>
        <xdr:cNvPr id="857" name="繰出金該当値テキスト"/>
        <xdr:cNvSpPr txBox="1"/>
      </xdr:nvSpPr>
      <xdr:spPr>
        <a:xfrm>
          <a:off x="22212300" y="1226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44615</xdr:rowOff>
    </xdr:from>
    <xdr:to>
      <xdr:col>112</xdr:col>
      <xdr:colOff>38100</xdr:colOff>
      <xdr:row>73</xdr:row>
      <xdr:rowOff>146215</xdr:rowOff>
    </xdr:to>
    <xdr:sp macro="" textlink="">
      <xdr:nvSpPr>
        <xdr:cNvPr id="858" name="楕円 857"/>
        <xdr:cNvSpPr/>
      </xdr:nvSpPr>
      <xdr:spPr>
        <a:xfrm>
          <a:off x="21272500" y="125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162742</xdr:rowOff>
    </xdr:from>
    <xdr:ext cx="599010" cy="259045"/>
    <xdr:sp macro="" textlink="">
      <xdr:nvSpPr>
        <xdr:cNvPr id="859" name="テキスト ボックス 858"/>
        <xdr:cNvSpPr txBox="1"/>
      </xdr:nvSpPr>
      <xdr:spPr>
        <a:xfrm>
          <a:off x="21023795" y="1233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99441</xdr:rowOff>
    </xdr:from>
    <xdr:to>
      <xdr:col>107</xdr:col>
      <xdr:colOff>101600</xdr:colOff>
      <xdr:row>74</xdr:row>
      <xdr:rowOff>29591</xdr:rowOff>
    </xdr:to>
    <xdr:sp macro="" textlink="">
      <xdr:nvSpPr>
        <xdr:cNvPr id="860" name="楕円 859"/>
        <xdr:cNvSpPr/>
      </xdr:nvSpPr>
      <xdr:spPr>
        <a:xfrm>
          <a:off x="20383500" y="126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46118</xdr:rowOff>
    </xdr:from>
    <xdr:ext cx="599010" cy="259045"/>
    <xdr:sp macro="" textlink="">
      <xdr:nvSpPr>
        <xdr:cNvPr id="861" name="テキスト ボックス 860"/>
        <xdr:cNvSpPr txBox="1"/>
      </xdr:nvSpPr>
      <xdr:spPr>
        <a:xfrm>
          <a:off x="20134795" y="1239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77712</xdr:rowOff>
    </xdr:from>
    <xdr:to>
      <xdr:col>102</xdr:col>
      <xdr:colOff>165100</xdr:colOff>
      <xdr:row>74</xdr:row>
      <xdr:rowOff>7862</xdr:rowOff>
    </xdr:to>
    <xdr:sp macro="" textlink="">
      <xdr:nvSpPr>
        <xdr:cNvPr id="862" name="楕円 861"/>
        <xdr:cNvSpPr/>
      </xdr:nvSpPr>
      <xdr:spPr>
        <a:xfrm>
          <a:off x="19494500" y="125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24389</xdr:rowOff>
    </xdr:from>
    <xdr:ext cx="599010" cy="259045"/>
    <xdr:sp macro="" textlink="">
      <xdr:nvSpPr>
        <xdr:cNvPr id="863" name="テキスト ボックス 862"/>
        <xdr:cNvSpPr txBox="1"/>
      </xdr:nvSpPr>
      <xdr:spPr>
        <a:xfrm>
          <a:off x="19245795" y="1236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92202</xdr:rowOff>
    </xdr:from>
    <xdr:to>
      <xdr:col>98</xdr:col>
      <xdr:colOff>38100</xdr:colOff>
      <xdr:row>75</xdr:row>
      <xdr:rowOff>22352</xdr:rowOff>
    </xdr:to>
    <xdr:sp macro="" textlink="">
      <xdr:nvSpPr>
        <xdr:cNvPr id="864" name="楕円 863"/>
        <xdr:cNvSpPr/>
      </xdr:nvSpPr>
      <xdr:spPr>
        <a:xfrm>
          <a:off x="18605500" y="127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38879</xdr:rowOff>
    </xdr:from>
    <xdr:ext cx="534377" cy="259045"/>
    <xdr:sp macro="" textlink="">
      <xdr:nvSpPr>
        <xdr:cNvPr id="865" name="テキスト ボックス 864"/>
        <xdr:cNvSpPr txBox="1"/>
      </xdr:nvSpPr>
      <xdr:spPr>
        <a:xfrm>
          <a:off x="18389111" y="125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性質別に係る住民１人当たりのコストは、人件費、維持補修費、扶助費、公債費及び繰出金の項目において類似団体の平均値を上回っている。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年度以降、減少傾向にあるが、町立保育所の統合も含めた職員定数管理を継続して検討し、経費の削減に努める。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維持補修費は公共施設の老朽化に伴い長寿命化に係る経費を計上する必要があるが、計画的に平準化して実施する必要がある。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扶助費は高齢化に伴う社会保障費の増加が見込まれるため、大幅な抑制は難しい状況である。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公債費は償還時期のピークを過ぎ、計画的な借り入れを行うことにより減少傾向にあるため、この状況を継続できるよう努める必要がある。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北海道洞爺湖町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9,038
8,941
180.81
7,164,541
6,987,220
177,321
4,525,404
8,862,949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73914</xdr:rowOff>
    </xdr:from>
    <xdr:to>
      <xdr:col>24</xdr:col>
      <xdr:colOff>63500</xdr:colOff>
      <xdr:row>36</xdr:row>
      <xdr:rowOff>115062</xdr:rowOff>
    </xdr:to>
    <xdr:cxnSp macro="">
      <xdr:nvCxnSpPr>
        <xdr:cNvPr id="61" name="直線コネクタ 60"/>
        <xdr:cNvCxnSpPr/>
      </xdr:nvCxnSpPr>
      <xdr:spPr>
        <a:xfrm>
          <a:off x="3797300" y="62461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67818</xdr:rowOff>
    </xdr:from>
    <xdr:to>
      <xdr:col>19</xdr:col>
      <xdr:colOff>177800</xdr:colOff>
      <xdr:row>36</xdr:row>
      <xdr:rowOff>73914</xdr:rowOff>
    </xdr:to>
    <xdr:cxnSp macro="">
      <xdr:nvCxnSpPr>
        <xdr:cNvPr id="64" name="直線コネクタ 63"/>
        <xdr:cNvCxnSpPr/>
      </xdr:nvCxnSpPr>
      <xdr:spPr>
        <a:xfrm>
          <a:off x="2908300" y="624001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54864</xdr:rowOff>
    </xdr:from>
    <xdr:to>
      <xdr:col>15</xdr:col>
      <xdr:colOff>50800</xdr:colOff>
      <xdr:row>36</xdr:row>
      <xdr:rowOff>67818</xdr:rowOff>
    </xdr:to>
    <xdr:cxnSp macro="">
      <xdr:nvCxnSpPr>
        <xdr:cNvPr id="67" name="直線コネクタ 66"/>
        <xdr:cNvCxnSpPr/>
      </xdr:nvCxnSpPr>
      <xdr:spPr>
        <a:xfrm>
          <a:off x="2019300" y="622706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54864</xdr:rowOff>
    </xdr:from>
    <xdr:to>
      <xdr:col>10</xdr:col>
      <xdr:colOff>114300</xdr:colOff>
      <xdr:row>36</xdr:row>
      <xdr:rowOff>129921</xdr:rowOff>
    </xdr:to>
    <xdr:cxnSp macro="">
      <xdr:nvCxnSpPr>
        <xdr:cNvPr id="70" name="直線コネクタ 69"/>
        <xdr:cNvCxnSpPr/>
      </xdr:nvCxnSpPr>
      <xdr:spPr>
        <a:xfrm flipV="1">
          <a:off x="1130300" y="6227064"/>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64262</xdr:rowOff>
    </xdr:from>
    <xdr:to>
      <xdr:col>24</xdr:col>
      <xdr:colOff>114300</xdr:colOff>
      <xdr:row>36</xdr:row>
      <xdr:rowOff>165862</xdr:rowOff>
    </xdr:to>
    <xdr:sp macro="" textlink="">
      <xdr:nvSpPr>
        <xdr:cNvPr id="80" name="楕円 79"/>
        <xdr:cNvSpPr/>
      </xdr:nvSpPr>
      <xdr:spPr>
        <a:xfrm>
          <a:off x="4584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87139</xdr:rowOff>
    </xdr:from>
    <xdr:ext cx="469744" cy="259045"/>
    <xdr:sp macro="" textlink="">
      <xdr:nvSpPr>
        <xdr:cNvPr id="81" name="議会費該当値テキスト"/>
        <xdr:cNvSpPr txBox="1"/>
      </xdr:nvSpPr>
      <xdr:spPr>
        <a:xfrm>
          <a:off x="4686300" y="608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23114</xdr:rowOff>
    </xdr:from>
    <xdr:to>
      <xdr:col>20</xdr:col>
      <xdr:colOff>38100</xdr:colOff>
      <xdr:row>36</xdr:row>
      <xdr:rowOff>124714</xdr:rowOff>
    </xdr:to>
    <xdr:sp macro="" textlink="">
      <xdr:nvSpPr>
        <xdr:cNvPr id="82" name="楕円 81"/>
        <xdr:cNvSpPr/>
      </xdr:nvSpPr>
      <xdr:spPr>
        <a:xfrm>
          <a:off x="3746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141241</xdr:rowOff>
    </xdr:from>
    <xdr:ext cx="469744" cy="259045"/>
    <xdr:sp macro="" textlink="">
      <xdr:nvSpPr>
        <xdr:cNvPr id="83" name="テキスト ボックス 82"/>
        <xdr:cNvSpPr txBox="1"/>
      </xdr:nvSpPr>
      <xdr:spPr>
        <a:xfrm>
          <a:off x="3562428"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17018</xdr:rowOff>
    </xdr:from>
    <xdr:to>
      <xdr:col>15</xdr:col>
      <xdr:colOff>101600</xdr:colOff>
      <xdr:row>36</xdr:row>
      <xdr:rowOff>118618</xdr:rowOff>
    </xdr:to>
    <xdr:sp macro="" textlink="">
      <xdr:nvSpPr>
        <xdr:cNvPr id="84" name="楕円 83"/>
        <xdr:cNvSpPr/>
      </xdr:nvSpPr>
      <xdr:spPr>
        <a:xfrm>
          <a:off x="2857500" y="61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109745</xdr:rowOff>
    </xdr:from>
    <xdr:ext cx="469744" cy="259045"/>
    <xdr:sp macro="" textlink="">
      <xdr:nvSpPr>
        <xdr:cNvPr id="85" name="テキスト ボックス 84"/>
        <xdr:cNvSpPr txBox="1"/>
      </xdr:nvSpPr>
      <xdr:spPr>
        <a:xfrm>
          <a:off x="2673428"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4064</xdr:rowOff>
    </xdr:from>
    <xdr:to>
      <xdr:col>10</xdr:col>
      <xdr:colOff>165100</xdr:colOff>
      <xdr:row>36</xdr:row>
      <xdr:rowOff>105664</xdr:rowOff>
    </xdr:to>
    <xdr:sp macro="" textlink="">
      <xdr:nvSpPr>
        <xdr:cNvPr id="86" name="楕円 85"/>
        <xdr:cNvSpPr/>
      </xdr:nvSpPr>
      <xdr:spPr>
        <a:xfrm>
          <a:off x="1968500" y="61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122191</xdr:rowOff>
    </xdr:from>
    <xdr:ext cx="469744" cy="259045"/>
    <xdr:sp macro="" textlink="">
      <xdr:nvSpPr>
        <xdr:cNvPr id="87" name="テキスト ボックス 86"/>
        <xdr:cNvSpPr txBox="1"/>
      </xdr:nvSpPr>
      <xdr:spPr>
        <a:xfrm>
          <a:off x="1784428"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79121</xdr:rowOff>
    </xdr:from>
    <xdr:to>
      <xdr:col>6</xdr:col>
      <xdr:colOff>38100</xdr:colOff>
      <xdr:row>37</xdr:row>
      <xdr:rowOff>9271</xdr:rowOff>
    </xdr:to>
    <xdr:sp macro="" textlink="">
      <xdr:nvSpPr>
        <xdr:cNvPr id="88" name="楕円 87"/>
        <xdr:cNvSpPr/>
      </xdr:nvSpPr>
      <xdr:spPr>
        <a:xfrm>
          <a:off x="1079500" y="62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25798</xdr:rowOff>
    </xdr:from>
    <xdr:ext cx="469744" cy="259045"/>
    <xdr:sp macro="" textlink="">
      <xdr:nvSpPr>
        <xdr:cNvPr id="89" name="テキスト ボックス 88"/>
        <xdr:cNvSpPr txBox="1"/>
      </xdr:nvSpPr>
      <xdr:spPr>
        <a:xfrm>
          <a:off x="895428" y="60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81416</xdr:rowOff>
    </xdr:from>
    <xdr:to>
      <xdr:col>24</xdr:col>
      <xdr:colOff>63500</xdr:colOff>
      <xdr:row>58</xdr:row>
      <xdr:rowOff>84041</xdr:rowOff>
    </xdr:to>
    <xdr:cxnSp macro="">
      <xdr:nvCxnSpPr>
        <xdr:cNvPr id="118" name="直線コネクタ 117"/>
        <xdr:cNvCxnSpPr/>
      </xdr:nvCxnSpPr>
      <xdr:spPr>
        <a:xfrm>
          <a:off x="3797300" y="10025516"/>
          <a:ext cx="8382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81416</xdr:rowOff>
    </xdr:from>
    <xdr:to>
      <xdr:col>19</xdr:col>
      <xdr:colOff>177800</xdr:colOff>
      <xdr:row>58</xdr:row>
      <xdr:rowOff>85675</xdr:rowOff>
    </xdr:to>
    <xdr:cxnSp macro="">
      <xdr:nvCxnSpPr>
        <xdr:cNvPr id="121" name="直線コネクタ 120"/>
        <xdr:cNvCxnSpPr/>
      </xdr:nvCxnSpPr>
      <xdr:spPr>
        <a:xfrm flipV="1">
          <a:off x="2908300" y="10025516"/>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85675</xdr:rowOff>
    </xdr:from>
    <xdr:to>
      <xdr:col>15</xdr:col>
      <xdr:colOff>50800</xdr:colOff>
      <xdr:row>58</xdr:row>
      <xdr:rowOff>95476</xdr:rowOff>
    </xdr:to>
    <xdr:cxnSp macro="">
      <xdr:nvCxnSpPr>
        <xdr:cNvPr id="124" name="直線コネクタ 123"/>
        <xdr:cNvCxnSpPr/>
      </xdr:nvCxnSpPr>
      <xdr:spPr>
        <a:xfrm flipV="1">
          <a:off x="2019300" y="10029775"/>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49346</xdr:rowOff>
    </xdr:from>
    <xdr:to>
      <xdr:col>10</xdr:col>
      <xdr:colOff>114300</xdr:colOff>
      <xdr:row>58</xdr:row>
      <xdr:rowOff>95476</xdr:rowOff>
    </xdr:to>
    <xdr:cxnSp macro="">
      <xdr:nvCxnSpPr>
        <xdr:cNvPr id="127" name="直線コネクタ 126"/>
        <xdr:cNvCxnSpPr/>
      </xdr:nvCxnSpPr>
      <xdr:spPr>
        <a:xfrm>
          <a:off x="1130300" y="9993446"/>
          <a:ext cx="889000" cy="4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127395</xdr:rowOff>
    </xdr:from>
    <xdr:ext cx="599010" cy="259045"/>
    <xdr:sp macro="" textlink="">
      <xdr:nvSpPr>
        <xdr:cNvPr id="131" name="テキスト ボックス 130"/>
        <xdr:cNvSpPr txBox="1"/>
      </xdr:nvSpPr>
      <xdr:spPr>
        <a:xfrm>
          <a:off x="830795" y="1007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33241</xdr:rowOff>
    </xdr:from>
    <xdr:to>
      <xdr:col>24</xdr:col>
      <xdr:colOff>114300</xdr:colOff>
      <xdr:row>58</xdr:row>
      <xdr:rowOff>134841</xdr:rowOff>
    </xdr:to>
    <xdr:sp macro="" textlink="">
      <xdr:nvSpPr>
        <xdr:cNvPr id="137" name="楕円 136"/>
        <xdr:cNvSpPr/>
      </xdr:nvSpPr>
      <xdr:spPr>
        <a:xfrm>
          <a:off x="4584700" y="997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119618</xdr:rowOff>
    </xdr:from>
    <xdr:ext cx="599010" cy="259045"/>
    <xdr:sp macro="" textlink="">
      <xdr:nvSpPr>
        <xdr:cNvPr id="138" name="総務費該当値テキスト"/>
        <xdr:cNvSpPr txBox="1"/>
      </xdr:nvSpPr>
      <xdr:spPr>
        <a:xfrm>
          <a:off x="4686300" y="989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30616</xdr:rowOff>
    </xdr:from>
    <xdr:to>
      <xdr:col>20</xdr:col>
      <xdr:colOff>38100</xdr:colOff>
      <xdr:row>58</xdr:row>
      <xdr:rowOff>132216</xdr:rowOff>
    </xdr:to>
    <xdr:sp macro="" textlink="">
      <xdr:nvSpPr>
        <xdr:cNvPr id="139" name="楕円 138"/>
        <xdr:cNvSpPr/>
      </xdr:nvSpPr>
      <xdr:spPr>
        <a:xfrm>
          <a:off x="3746500" y="997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123343</xdr:rowOff>
    </xdr:from>
    <xdr:ext cx="599010" cy="259045"/>
    <xdr:sp macro="" textlink="">
      <xdr:nvSpPr>
        <xdr:cNvPr id="140" name="テキスト ボックス 139"/>
        <xdr:cNvSpPr txBox="1"/>
      </xdr:nvSpPr>
      <xdr:spPr>
        <a:xfrm>
          <a:off x="3497795" y="1006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34875</xdr:rowOff>
    </xdr:from>
    <xdr:to>
      <xdr:col>15</xdr:col>
      <xdr:colOff>101600</xdr:colOff>
      <xdr:row>58</xdr:row>
      <xdr:rowOff>136475</xdr:rowOff>
    </xdr:to>
    <xdr:sp macro="" textlink="">
      <xdr:nvSpPr>
        <xdr:cNvPr id="141" name="楕円 140"/>
        <xdr:cNvSpPr/>
      </xdr:nvSpPr>
      <xdr:spPr>
        <a:xfrm>
          <a:off x="2857500" y="99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127602</xdr:rowOff>
    </xdr:from>
    <xdr:ext cx="599010" cy="259045"/>
    <xdr:sp macro="" textlink="">
      <xdr:nvSpPr>
        <xdr:cNvPr id="142" name="テキスト ボックス 141"/>
        <xdr:cNvSpPr txBox="1"/>
      </xdr:nvSpPr>
      <xdr:spPr>
        <a:xfrm>
          <a:off x="2608795" y="100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44676</xdr:rowOff>
    </xdr:from>
    <xdr:to>
      <xdr:col>10</xdr:col>
      <xdr:colOff>165100</xdr:colOff>
      <xdr:row>58</xdr:row>
      <xdr:rowOff>146276</xdr:rowOff>
    </xdr:to>
    <xdr:sp macro="" textlink="">
      <xdr:nvSpPr>
        <xdr:cNvPr id="143" name="楕円 142"/>
        <xdr:cNvSpPr/>
      </xdr:nvSpPr>
      <xdr:spPr>
        <a:xfrm>
          <a:off x="1968500" y="99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137403</xdr:rowOff>
    </xdr:from>
    <xdr:ext cx="534377" cy="259045"/>
    <xdr:sp macro="" textlink="">
      <xdr:nvSpPr>
        <xdr:cNvPr id="144" name="テキスト ボックス 143"/>
        <xdr:cNvSpPr txBox="1"/>
      </xdr:nvSpPr>
      <xdr:spPr>
        <a:xfrm>
          <a:off x="1752111" y="100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169996</xdr:rowOff>
    </xdr:from>
    <xdr:to>
      <xdr:col>6</xdr:col>
      <xdr:colOff>38100</xdr:colOff>
      <xdr:row>58</xdr:row>
      <xdr:rowOff>100146</xdr:rowOff>
    </xdr:to>
    <xdr:sp macro="" textlink="">
      <xdr:nvSpPr>
        <xdr:cNvPr id="145" name="楕円 144"/>
        <xdr:cNvSpPr/>
      </xdr:nvSpPr>
      <xdr:spPr>
        <a:xfrm>
          <a:off x="1079500" y="99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116673</xdr:rowOff>
    </xdr:from>
    <xdr:ext cx="599010" cy="259045"/>
    <xdr:sp macro="" textlink="">
      <xdr:nvSpPr>
        <xdr:cNvPr id="146" name="テキスト ボックス 145"/>
        <xdr:cNvSpPr txBox="1"/>
      </xdr:nvSpPr>
      <xdr:spPr>
        <a:xfrm>
          <a:off x="830795" y="971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9768</xdr:rowOff>
    </xdr:from>
    <xdr:to>
      <xdr:col>24</xdr:col>
      <xdr:colOff>63500</xdr:colOff>
      <xdr:row>74</xdr:row>
      <xdr:rowOff>14405</xdr:rowOff>
    </xdr:to>
    <xdr:cxnSp macro="">
      <xdr:nvCxnSpPr>
        <xdr:cNvPr id="178" name="直線コネクタ 177"/>
        <xdr:cNvCxnSpPr/>
      </xdr:nvCxnSpPr>
      <xdr:spPr>
        <a:xfrm>
          <a:off x="3797300" y="12697068"/>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9768</xdr:rowOff>
    </xdr:from>
    <xdr:to>
      <xdr:col>19</xdr:col>
      <xdr:colOff>177800</xdr:colOff>
      <xdr:row>74</xdr:row>
      <xdr:rowOff>82060</xdr:rowOff>
    </xdr:to>
    <xdr:cxnSp macro="">
      <xdr:nvCxnSpPr>
        <xdr:cNvPr id="181" name="直線コネクタ 180"/>
        <xdr:cNvCxnSpPr/>
      </xdr:nvCxnSpPr>
      <xdr:spPr>
        <a:xfrm flipV="1">
          <a:off x="2908300" y="12697068"/>
          <a:ext cx="889000" cy="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40205</xdr:rowOff>
    </xdr:from>
    <xdr:to>
      <xdr:col>15</xdr:col>
      <xdr:colOff>50800</xdr:colOff>
      <xdr:row>74</xdr:row>
      <xdr:rowOff>82060</xdr:rowOff>
    </xdr:to>
    <xdr:cxnSp macro="">
      <xdr:nvCxnSpPr>
        <xdr:cNvPr id="184" name="直線コネクタ 183"/>
        <xdr:cNvCxnSpPr/>
      </xdr:nvCxnSpPr>
      <xdr:spPr>
        <a:xfrm>
          <a:off x="2019300" y="12727505"/>
          <a:ext cx="889000" cy="4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40205</xdr:rowOff>
    </xdr:from>
    <xdr:to>
      <xdr:col>10</xdr:col>
      <xdr:colOff>114300</xdr:colOff>
      <xdr:row>75</xdr:row>
      <xdr:rowOff>143347</xdr:rowOff>
    </xdr:to>
    <xdr:cxnSp macro="">
      <xdr:nvCxnSpPr>
        <xdr:cNvPr id="187" name="直線コネクタ 186"/>
        <xdr:cNvCxnSpPr/>
      </xdr:nvCxnSpPr>
      <xdr:spPr>
        <a:xfrm flipV="1">
          <a:off x="1130300" y="12727505"/>
          <a:ext cx="889000" cy="27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135055</xdr:rowOff>
    </xdr:from>
    <xdr:to>
      <xdr:col>24</xdr:col>
      <xdr:colOff>114300</xdr:colOff>
      <xdr:row>74</xdr:row>
      <xdr:rowOff>65205</xdr:rowOff>
    </xdr:to>
    <xdr:sp macro="" textlink="">
      <xdr:nvSpPr>
        <xdr:cNvPr id="197" name="楕円 196"/>
        <xdr:cNvSpPr/>
      </xdr:nvSpPr>
      <xdr:spPr>
        <a:xfrm>
          <a:off x="4584700" y="12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157932</xdr:rowOff>
    </xdr:from>
    <xdr:ext cx="599010" cy="259045"/>
    <xdr:sp macro="" textlink="">
      <xdr:nvSpPr>
        <xdr:cNvPr id="198" name="民生費該当値テキスト"/>
        <xdr:cNvSpPr txBox="1"/>
      </xdr:nvSpPr>
      <xdr:spPr>
        <a:xfrm>
          <a:off x="4686300" y="1250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130418</xdr:rowOff>
    </xdr:from>
    <xdr:to>
      <xdr:col>20</xdr:col>
      <xdr:colOff>38100</xdr:colOff>
      <xdr:row>74</xdr:row>
      <xdr:rowOff>60568</xdr:rowOff>
    </xdr:to>
    <xdr:sp macro="" textlink="">
      <xdr:nvSpPr>
        <xdr:cNvPr id="199" name="楕円 198"/>
        <xdr:cNvSpPr/>
      </xdr:nvSpPr>
      <xdr:spPr>
        <a:xfrm>
          <a:off x="3746500" y="126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77095</xdr:rowOff>
    </xdr:from>
    <xdr:ext cx="599010" cy="259045"/>
    <xdr:sp macro="" textlink="">
      <xdr:nvSpPr>
        <xdr:cNvPr id="200" name="テキスト ボックス 199"/>
        <xdr:cNvSpPr txBox="1"/>
      </xdr:nvSpPr>
      <xdr:spPr>
        <a:xfrm>
          <a:off x="3497795" y="1242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31260</xdr:rowOff>
    </xdr:from>
    <xdr:to>
      <xdr:col>15</xdr:col>
      <xdr:colOff>101600</xdr:colOff>
      <xdr:row>74</xdr:row>
      <xdr:rowOff>132860</xdr:rowOff>
    </xdr:to>
    <xdr:sp macro="" textlink="">
      <xdr:nvSpPr>
        <xdr:cNvPr id="201" name="楕円 200"/>
        <xdr:cNvSpPr/>
      </xdr:nvSpPr>
      <xdr:spPr>
        <a:xfrm>
          <a:off x="2857500" y="127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149387</xdr:rowOff>
    </xdr:from>
    <xdr:ext cx="599010" cy="259045"/>
    <xdr:sp macro="" textlink="">
      <xdr:nvSpPr>
        <xdr:cNvPr id="202" name="テキスト ボックス 201"/>
        <xdr:cNvSpPr txBox="1"/>
      </xdr:nvSpPr>
      <xdr:spPr>
        <a:xfrm>
          <a:off x="2608795" y="1249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160855</xdr:rowOff>
    </xdr:from>
    <xdr:to>
      <xdr:col>10</xdr:col>
      <xdr:colOff>165100</xdr:colOff>
      <xdr:row>74</xdr:row>
      <xdr:rowOff>91005</xdr:rowOff>
    </xdr:to>
    <xdr:sp macro="" textlink="">
      <xdr:nvSpPr>
        <xdr:cNvPr id="203" name="楕円 202"/>
        <xdr:cNvSpPr/>
      </xdr:nvSpPr>
      <xdr:spPr>
        <a:xfrm>
          <a:off x="1968500" y="126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107532</xdr:rowOff>
    </xdr:from>
    <xdr:ext cx="599010" cy="259045"/>
    <xdr:sp macro="" textlink="">
      <xdr:nvSpPr>
        <xdr:cNvPr id="204" name="テキスト ボックス 203"/>
        <xdr:cNvSpPr txBox="1"/>
      </xdr:nvSpPr>
      <xdr:spPr>
        <a:xfrm>
          <a:off x="1719795" y="1245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92547</xdr:rowOff>
    </xdr:from>
    <xdr:to>
      <xdr:col>6</xdr:col>
      <xdr:colOff>38100</xdr:colOff>
      <xdr:row>76</xdr:row>
      <xdr:rowOff>22696</xdr:rowOff>
    </xdr:to>
    <xdr:sp macro="" textlink="">
      <xdr:nvSpPr>
        <xdr:cNvPr id="205" name="楕円 204"/>
        <xdr:cNvSpPr/>
      </xdr:nvSpPr>
      <xdr:spPr>
        <a:xfrm>
          <a:off x="1079500" y="129512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39224</xdr:rowOff>
    </xdr:from>
    <xdr:ext cx="599010" cy="259045"/>
    <xdr:sp macro="" textlink="">
      <xdr:nvSpPr>
        <xdr:cNvPr id="206" name="テキスト ボックス 205"/>
        <xdr:cNvSpPr txBox="1"/>
      </xdr:nvSpPr>
      <xdr:spPr>
        <a:xfrm>
          <a:off x="830795" y="1272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99360</xdr:rowOff>
    </xdr:from>
    <xdr:to>
      <xdr:col>24</xdr:col>
      <xdr:colOff>63500</xdr:colOff>
      <xdr:row>97</xdr:row>
      <xdr:rowOff>160148</xdr:rowOff>
    </xdr:to>
    <xdr:cxnSp macro="">
      <xdr:nvCxnSpPr>
        <xdr:cNvPr id="235" name="直線コネクタ 234"/>
        <xdr:cNvCxnSpPr/>
      </xdr:nvCxnSpPr>
      <xdr:spPr>
        <a:xfrm>
          <a:off x="3797300" y="16730010"/>
          <a:ext cx="838200" cy="6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99360</xdr:rowOff>
    </xdr:from>
    <xdr:to>
      <xdr:col>19</xdr:col>
      <xdr:colOff>177800</xdr:colOff>
      <xdr:row>97</xdr:row>
      <xdr:rowOff>135879</xdr:rowOff>
    </xdr:to>
    <xdr:cxnSp macro="">
      <xdr:nvCxnSpPr>
        <xdr:cNvPr id="238" name="直線コネクタ 237"/>
        <xdr:cNvCxnSpPr/>
      </xdr:nvCxnSpPr>
      <xdr:spPr>
        <a:xfrm flipV="1">
          <a:off x="2908300" y="16730010"/>
          <a:ext cx="889000" cy="3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94383</xdr:rowOff>
    </xdr:from>
    <xdr:to>
      <xdr:col>15</xdr:col>
      <xdr:colOff>50800</xdr:colOff>
      <xdr:row>97</xdr:row>
      <xdr:rowOff>135879</xdr:rowOff>
    </xdr:to>
    <xdr:cxnSp macro="">
      <xdr:nvCxnSpPr>
        <xdr:cNvPr id="241" name="直線コネクタ 240"/>
        <xdr:cNvCxnSpPr/>
      </xdr:nvCxnSpPr>
      <xdr:spPr>
        <a:xfrm>
          <a:off x="2019300" y="16725033"/>
          <a:ext cx="889000" cy="4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94383</xdr:rowOff>
    </xdr:from>
    <xdr:to>
      <xdr:col>10</xdr:col>
      <xdr:colOff>114300</xdr:colOff>
      <xdr:row>97</xdr:row>
      <xdr:rowOff>168656</xdr:rowOff>
    </xdr:to>
    <xdr:cxnSp macro="">
      <xdr:nvCxnSpPr>
        <xdr:cNvPr id="244" name="直線コネクタ 243"/>
        <xdr:cNvCxnSpPr/>
      </xdr:nvCxnSpPr>
      <xdr:spPr>
        <a:xfrm flipV="1">
          <a:off x="1130300" y="16725033"/>
          <a:ext cx="889000" cy="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56845</xdr:rowOff>
    </xdr:from>
    <xdr:ext cx="534377" cy="259045"/>
    <xdr:sp macro="" textlink="">
      <xdr:nvSpPr>
        <xdr:cNvPr id="246" name="テキスト ボックス 245"/>
        <xdr:cNvSpPr txBox="1"/>
      </xdr:nvSpPr>
      <xdr:spPr>
        <a:xfrm>
          <a:off x="1752111" y="168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71541</xdr:rowOff>
    </xdr:from>
    <xdr:ext cx="534377" cy="259045"/>
    <xdr:sp macro="" textlink="">
      <xdr:nvSpPr>
        <xdr:cNvPr id="248" name="テキスト ボックス 247"/>
        <xdr:cNvSpPr txBox="1"/>
      </xdr:nvSpPr>
      <xdr:spPr>
        <a:xfrm>
          <a:off x="863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109348</xdr:rowOff>
    </xdr:from>
    <xdr:to>
      <xdr:col>24</xdr:col>
      <xdr:colOff>114300</xdr:colOff>
      <xdr:row>98</xdr:row>
      <xdr:rowOff>39498</xdr:rowOff>
    </xdr:to>
    <xdr:sp macro="" textlink="">
      <xdr:nvSpPr>
        <xdr:cNvPr id="254" name="楕円 253"/>
        <xdr:cNvSpPr/>
      </xdr:nvSpPr>
      <xdr:spPr>
        <a:xfrm>
          <a:off x="4584700" y="16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87775</xdr:rowOff>
    </xdr:from>
    <xdr:ext cx="534377" cy="259045"/>
    <xdr:sp macro="" textlink="">
      <xdr:nvSpPr>
        <xdr:cNvPr id="255" name="衛生費該当値テキスト"/>
        <xdr:cNvSpPr txBox="1"/>
      </xdr:nvSpPr>
      <xdr:spPr>
        <a:xfrm>
          <a:off x="4686300" y="167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48560</xdr:rowOff>
    </xdr:from>
    <xdr:to>
      <xdr:col>20</xdr:col>
      <xdr:colOff>38100</xdr:colOff>
      <xdr:row>97</xdr:row>
      <xdr:rowOff>150160</xdr:rowOff>
    </xdr:to>
    <xdr:sp macro="" textlink="">
      <xdr:nvSpPr>
        <xdr:cNvPr id="256" name="楕円 255"/>
        <xdr:cNvSpPr/>
      </xdr:nvSpPr>
      <xdr:spPr>
        <a:xfrm>
          <a:off x="3746500" y="166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141287</xdr:rowOff>
    </xdr:from>
    <xdr:ext cx="534377" cy="259045"/>
    <xdr:sp macro="" textlink="">
      <xdr:nvSpPr>
        <xdr:cNvPr id="257" name="テキスト ボックス 256"/>
        <xdr:cNvSpPr txBox="1"/>
      </xdr:nvSpPr>
      <xdr:spPr>
        <a:xfrm>
          <a:off x="3530111" y="167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85079</xdr:rowOff>
    </xdr:from>
    <xdr:to>
      <xdr:col>15</xdr:col>
      <xdr:colOff>101600</xdr:colOff>
      <xdr:row>98</xdr:row>
      <xdr:rowOff>15229</xdr:rowOff>
    </xdr:to>
    <xdr:sp macro="" textlink="">
      <xdr:nvSpPr>
        <xdr:cNvPr id="258" name="楕円 257"/>
        <xdr:cNvSpPr/>
      </xdr:nvSpPr>
      <xdr:spPr>
        <a:xfrm>
          <a:off x="2857500" y="167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6356</xdr:rowOff>
    </xdr:from>
    <xdr:ext cx="534377" cy="259045"/>
    <xdr:sp macro="" textlink="">
      <xdr:nvSpPr>
        <xdr:cNvPr id="259" name="テキスト ボックス 258"/>
        <xdr:cNvSpPr txBox="1"/>
      </xdr:nvSpPr>
      <xdr:spPr>
        <a:xfrm>
          <a:off x="2641111" y="168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43583</xdr:rowOff>
    </xdr:from>
    <xdr:to>
      <xdr:col>10</xdr:col>
      <xdr:colOff>165100</xdr:colOff>
      <xdr:row>97</xdr:row>
      <xdr:rowOff>145183</xdr:rowOff>
    </xdr:to>
    <xdr:sp macro="" textlink="">
      <xdr:nvSpPr>
        <xdr:cNvPr id="260" name="楕円 259"/>
        <xdr:cNvSpPr/>
      </xdr:nvSpPr>
      <xdr:spPr>
        <a:xfrm>
          <a:off x="1968500" y="166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161710</xdr:rowOff>
    </xdr:from>
    <xdr:ext cx="534377" cy="259045"/>
    <xdr:sp macro="" textlink="">
      <xdr:nvSpPr>
        <xdr:cNvPr id="261" name="テキスト ボックス 260"/>
        <xdr:cNvSpPr txBox="1"/>
      </xdr:nvSpPr>
      <xdr:spPr>
        <a:xfrm>
          <a:off x="1752111" y="1644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117856</xdr:rowOff>
    </xdr:from>
    <xdr:to>
      <xdr:col>6</xdr:col>
      <xdr:colOff>38100</xdr:colOff>
      <xdr:row>98</xdr:row>
      <xdr:rowOff>48006</xdr:rowOff>
    </xdr:to>
    <xdr:sp macro="" textlink="">
      <xdr:nvSpPr>
        <xdr:cNvPr id="262" name="楕円 261"/>
        <xdr:cNvSpPr/>
      </xdr:nvSpPr>
      <xdr:spPr>
        <a:xfrm>
          <a:off x="1079500" y="167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64533</xdr:rowOff>
    </xdr:from>
    <xdr:ext cx="534377" cy="259045"/>
    <xdr:sp macro="" textlink="">
      <xdr:nvSpPr>
        <xdr:cNvPr id="263" name="テキスト ボックス 262"/>
        <xdr:cNvSpPr txBox="1"/>
      </xdr:nvSpPr>
      <xdr:spPr>
        <a:xfrm>
          <a:off x="863111" y="165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87671</xdr:rowOff>
    </xdr:from>
    <xdr:to>
      <xdr:col>55</xdr:col>
      <xdr:colOff>0</xdr:colOff>
      <xdr:row>38</xdr:row>
      <xdr:rowOff>92883</xdr:rowOff>
    </xdr:to>
    <xdr:cxnSp macro="">
      <xdr:nvCxnSpPr>
        <xdr:cNvPr id="290" name="直線コネクタ 289"/>
        <xdr:cNvCxnSpPr/>
      </xdr:nvCxnSpPr>
      <xdr:spPr>
        <a:xfrm>
          <a:off x="9639300" y="6602771"/>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87671</xdr:rowOff>
    </xdr:from>
    <xdr:to>
      <xdr:col>50</xdr:col>
      <xdr:colOff>114300</xdr:colOff>
      <xdr:row>38</xdr:row>
      <xdr:rowOff>90048</xdr:rowOff>
    </xdr:to>
    <xdr:cxnSp macro="">
      <xdr:nvCxnSpPr>
        <xdr:cNvPr id="293" name="直線コネクタ 292"/>
        <xdr:cNvCxnSpPr/>
      </xdr:nvCxnSpPr>
      <xdr:spPr>
        <a:xfrm flipV="1">
          <a:off x="8750300" y="6602771"/>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45334</xdr:rowOff>
    </xdr:from>
    <xdr:to>
      <xdr:col>45</xdr:col>
      <xdr:colOff>177800</xdr:colOff>
      <xdr:row>38</xdr:row>
      <xdr:rowOff>90048</xdr:rowOff>
    </xdr:to>
    <xdr:cxnSp macro="">
      <xdr:nvCxnSpPr>
        <xdr:cNvPr id="296" name="直線コネクタ 295"/>
        <xdr:cNvCxnSpPr/>
      </xdr:nvCxnSpPr>
      <xdr:spPr>
        <a:xfrm>
          <a:off x="7861300" y="6560434"/>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137231</xdr:rowOff>
    </xdr:from>
    <xdr:to>
      <xdr:col>41</xdr:col>
      <xdr:colOff>50800</xdr:colOff>
      <xdr:row>38</xdr:row>
      <xdr:rowOff>45334</xdr:rowOff>
    </xdr:to>
    <xdr:cxnSp macro="">
      <xdr:nvCxnSpPr>
        <xdr:cNvPr id="299" name="直線コネクタ 298"/>
        <xdr:cNvCxnSpPr/>
      </xdr:nvCxnSpPr>
      <xdr:spPr>
        <a:xfrm>
          <a:off x="6972300" y="648088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103629</xdr:rowOff>
    </xdr:from>
    <xdr:ext cx="378565" cy="259045"/>
    <xdr:sp macro="" textlink="">
      <xdr:nvSpPr>
        <xdr:cNvPr id="301" name="テキスト ボックス 300"/>
        <xdr:cNvSpPr txBox="1"/>
      </xdr:nvSpPr>
      <xdr:spPr>
        <a:xfrm>
          <a:off x="7672017" y="661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41084</xdr:rowOff>
    </xdr:from>
    <xdr:ext cx="469744" cy="259045"/>
    <xdr:sp macro="" textlink="">
      <xdr:nvSpPr>
        <xdr:cNvPr id="303" name="テキスト ボックス 302"/>
        <xdr:cNvSpPr txBox="1"/>
      </xdr:nvSpPr>
      <xdr:spPr>
        <a:xfrm>
          <a:off x="6737428" y="65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42083</xdr:rowOff>
    </xdr:from>
    <xdr:to>
      <xdr:col>55</xdr:col>
      <xdr:colOff>50800</xdr:colOff>
      <xdr:row>38</xdr:row>
      <xdr:rowOff>143683</xdr:rowOff>
    </xdr:to>
    <xdr:sp macro="" textlink="">
      <xdr:nvSpPr>
        <xdr:cNvPr id="309" name="楕円 308"/>
        <xdr:cNvSpPr/>
      </xdr:nvSpPr>
      <xdr:spPr>
        <a:xfrm>
          <a:off x="10426700" y="655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129141</xdr:rowOff>
    </xdr:from>
    <xdr:ext cx="378565" cy="259045"/>
    <xdr:sp macro="" textlink="">
      <xdr:nvSpPr>
        <xdr:cNvPr id="310" name="労働費該当値テキスト"/>
        <xdr:cNvSpPr txBox="1"/>
      </xdr:nvSpPr>
      <xdr:spPr>
        <a:xfrm>
          <a:off x="10528300" y="6472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36871</xdr:rowOff>
    </xdr:from>
    <xdr:to>
      <xdr:col>50</xdr:col>
      <xdr:colOff>165100</xdr:colOff>
      <xdr:row>38</xdr:row>
      <xdr:rowOff>138471</xdr:rowOff>
    </xdr:to>
    <xdr:sp macro="" textlink="">
      <xdr:nvSpPr>
        <xdr:cNvPr id="311" name="楕円 310"/>
        <xdr:cNvSpPr/>
      </xdr:nvSpPr>
      <xdr:spPr>
        <a:xfrm>
          <a:off x="9588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129598</xdr:rowOff>
    </xdr:from>
    <xdr:ext cx="378565" cy="259045"/>
    <xdr:sp macro="" textlink="">
      <xdr:nvSpPr>
        <xdr:cNvPr id="312" name="テキスト ボックス 311"/>
        <xdr:cNvSpPr txBox="1"/>
      </xdr:nvSpPr>
      <xdr:spPr>
        <a:xfrm>
          <a:off x="9450017" y="66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39248</xdr:rowOff>
    </xdr:from>
    <xdr:to>
      <xdr:col>46</xdr:col>
      <xdr:colOff>38100</xdr:colOff>
      <xdr:row>38</xdr:row>
      <xdr:rowOff>140848</xdr:rowOff>
    </xdr:to>
    <xdr:sp macro="" textlink="">
      <xdr:nvSpPr>
        <xdr:cNvPr id="313" name="楕円 312"/>
        <xdr:cNvSpPr/>
      </xdr:nvSpPr>
      <xdr:spPr>
        <a:xfrm>
          <a:off x="8699500" y="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131975</xdr:rowOff>
    </xdr:from>
    <xdr:ext cx="378565" cy="259045"/>
    <xdr:sp macro="" textlink="">
      <xdr:nvSpPr>
        <xdr:cNvPr id="314" name="テキスト ボックス 313"/>
        <xdr:cNvSpPr txBox="1"/>
      </xdr:nvSpPr>
      <xdr:spPr>
        <a:xfrm>
          <a:off x="8561017" y="664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165984</xdr:rowOff>
    </xdr:from>
    <xdr:to>
      <xdr:col>41</xdr:col>
      <xdr:colOff>101600</xdr:colOff>
      <xdr:row>38</xdr:row>
      <xdr:rowOff>96134</xdr:rowOff>
    </xdr:to>
    <xdr:sp macro="" textlink="">
      <xdr:nvSpPr>
        <xdr:cNvPr id="315" name="楕円 314"/>
        <xdr:cNvSpPr/>
      </xdr:nvSpPr>
      <xdr:spPr>
        <a:xfrm>
          <a:off x="7810500" y="65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112661</xdr:rowOff>
    </xdr:from>
    <xdr:ext cx="469744" cy="259045"/>
    <xdr:sp macro="" textlink="">
      <xdr:nvSpPr>
        <xdr:cNvPr id="316" name="テキスト ボックス 315"/>
        <xdr:cNvSpPr txBox="1"/>
      </xdr:nvSpPr>
      <xdr:spPr>
        <a:xfrm>
          <a:off x="7626428" y="628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86431</xdr:rowOff>
    </xdr:from>
    <xdr:to>
      <xdr:col>36</xdr:col>
      <xdr:colOff>165100</xdr:colOff>
      <xdr:row>38</xdr:row>
      <xdr:rowOff>16581</xdr:rowOff>
    </xdr:to>
    <xdr:sp macro="" textlink="">
      <xdr:nvSpPr>
        <xdr:cNvPr id="317" name="楕円 316"/>
        <xdr:cNvSpPr/>
      </xdr:nvSpPr>
      <xdr:spPr>
        <a:xfrm>
          <a:off x="6921500" y="643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33108</xdr:rowOff>
    </xdr:from>
    <xdr:ext cx="469744" cy="259045"/>
    <xdr:sp macro="" textlink="">
      <xdr:nvSpPr>
        <xdr:cNvPr id="318" name="テキスト ボックス 317"/>
        <xdr:cNvSpPr txBox="1"/>
      </xdr:nvSpPr>
      <xdr:spPr>
        <a:xfrm>
          <a:off x="6737428" y="620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53289</xdr:rowOff>
    </xdr:from>
    <xdr:to>
      <xdr:col>55</xdr:col>
      <xdr:colOff>0</xdr:colOff>
      <xdr:row>57</xdr:row>
      <xdr:rowOff>63530</xdr:rowOff>
    </xdr:to>
    <xdr:cxnSp macro="">
      <xdr:nvCxnSpPr>
        <xdr:cNvPr id="347" name="直線コネクタ 346"/>
        <xdr:cNvCxnSpPr/>
      </xdr:nvCxnSpPr>
      <xdr:spPr>
        <a:xfrm flipV="1">
          <a:off x="9639300" y="9654489"/>
          <a:ext cx="838200" cy="18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63530</xdr:rowOff>
    </xdr:from>
    <xdr:to>
      <xdr:col>50</xdr:col>
      <xdr:colOff>114300</xdr:colOff>
      <xdr:row>58</xdr:row>
      <xdr:rowOff>40655</xdr:rowOff>
    </xdr:to>
    <xdr:cxnSp macro="">
      <xdr:nvCxnSpPr>
        <xdr:cNvPr id="350" name="直線コネクタ 349"/>
        <xdr:cNvCxnSpPr/>
      </xdr:nvCxnSpPr>
      <xdr:spPr>
        <a:xfrm flipV="1">
          <a:off x="8750300" y="9836180"/>
          <a:ext cx="889000" cy="14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72233</xdr:rowOff>
    </xdr:from>
    <xdr:to>
      <xdr:col>45</xdr:col>
      <xdr:colOff>177800</xdr:colOff>
      <xdr:row>58</xdr:row>
      <xdr:rowOff>40655</xdr:rowOff>
    </xdr:to>
    <xdr:cxnSp macro="">
      <xdr:nvCxnSpPr>
        <xdr:cNvPr id="353" name="直線コネクタ 352"/>
        <xdr:cNvCxnSpPr/>
      </xdr:nvCxnSpPr>
      <xdr:spPr>
        <a:xfrm>
          <a:off x="7861300" y="9844883"/>
          <a:ext cx="889000" cy="1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156567</xdr:rowOff>
    </xdr:from>
    <xdr:ext cx="534377" cy="259045"/>
    <xdr:sp macro="" textlink="">
      <xdr:nvSpPr>
        <xdr:cNvPr id="355" name="テキスト ボックス 354"/>
        <xdr:cNvSpPr txBox="1"/>
      </xdr:nvSpPr>
      <xdr:spPr>
        <a:xfrm>
          <a:off x="8483111" y="95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72233</xdr:rowOff>
    </xdr:from>
    <xdr:to>
      <xdr:col>41</xdr:col>
      <xdr:colOff>50800</xdr:colOff>
      <xdr:row>57</xdr:row>
      <xdr:rowOff>74541</xdr:rowOff>
    </xdr:to>
    <xdr:cxnSp macro="">
      <xdr:nvCxnSpPr>
        <xdr:cNvPr id="356" name="直線コネクタ 355"/>
        <xdr:cNvCxnSpPr/>
      </xdr:nvCxnSpPr>
      <xdr:spPr>
        <a:xfrm flipV="1">
          <a:off x="6972300" y="9844883"/>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xdr:cNvSpPr txBox="1"/>
      </xdr:nvSpPr>
      <xdr:spPr>
        <a:xfrm>
          <a:off x="7594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2489</xdr:rowOff>
    </xdr:from>
    <xdr:to>
      <xdr:col>55</xdr:col>
      <xdr:colOff>50800</xdr:colOff>
      <xdr:row>56</xdr:row>
      <xdr:rowOff>104089</xdr:rowOff>
    </xdr:to>
    <xdr:sp macro="" textlink="">
      <xdr:nvSpPr>
        <xdr:cNvPr id="366" name="楕円 365"/>
        <xdr:cNvSpPr/>
      </xdr:nvSpPr>
      <xdr:spPr>
        <a:xfrm>
          <a:off x="10426700" y="9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25366</xdr:rowOff>
    </xdr:from>
    <xdr:ext cx="534377" cy="259045"/>
    <xdr:sp macro="" textlink="">
      <xdr:nvSpPr>
        <xdr:cNvPr id="367" name="農林水産業費該当値テキスト"/>
        <xdr:cNvSpPr txBox="1"/>
      </xdr:nvSpPr>
      <xdr:spPr>
        <a:xfrm>
          <a:off x="10528300" y="94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12730</xdr:rowOff>
    </xdr:from>
    <xdr:to>
      <xdr:col>50</xdr:col>
      <xdr:colOff>165100</xdr:colOff>
      <xdr:row>57</xdr:row>
      <xdr:rowOff>114330</xdr:rowOff>
    </xdr:to>
    <xdr:sp macro="" textlink="">
      <xdr:nvSpPr>
        <xdr:cNvPr id="368" name="楕円 367"/>
        <xdr:cNvSpPr/>
      </xdr:nvSpPr>
      <xdr:spPr>
        <a:xfrm>
          <a:off x="9588500" y="978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130857</xdr:rowOff>
    </xdr:from>
    <xdr:ext cx="534377" cy="259045"/>
    <xdr:sp macro="" textlink="">
      <xdr:nvSpPr>
        <xdr:cNvPr id="369" name="テキスト ボックス 368"/>
        <xdr:cNvSpPr txBox="1"/>
      </xdr:nvSpPr>
      <xdr:spPr>
        <a:xfrm>
          <a:off x="9372111" y="95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161305</xdr:rowOff>
    </xdr:from>
    <xdr:to>
      <xdr:col>46</xdr:col>
      <xdr:colOff>38100</xdr:colOff>
      <xdr:row>58</xdr:row>
      <xdr:rowOff>91455</xdr:rowOff>
    </xdr:to>
    <xdr:sp macro="" textlink="">
      <xdr:nvSpPr>
        <xdr:cNvPr id="370" name="楕円 369"/>
        <xdr:cNvSpPr/>
      </xdr:nvSpPr>
      <xdr:spPr>
        <a:xfrm>
          <a:off x="8699500" y="993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82582</xdr:rowOff>
    </xdr:from>
    <xdr:ext cx="534377" cy="259045"/>
    <xdr:sp macro="" textlink="">
      <xdr:nvSpPr>
        <xdr:cNvPr id="371" name="テキスト ボックス 370"/>
        <xdr:cNvSpPr txBox="1"/>
      </xdr:nvSpPr>
      <xdr:spPr>
        <a:xfrm>
          <a:off x="8483111" y="100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21433</xdr:rowOff>
    </xdr:from>
    <xdr:to>
      <xdr:col>41</xdr:col>
      <xdr:colOff>101600</xdr:colOff>
      <xdr:row>57</xdr:row>
      <xdr:rowOff>123033</xdr:rowOff>
    </xdr:to>
    <xdr:sp macro="" textlink="">
      <xdr:nvSpPr>
        <xdr:cNvPr id="372" name="楕円 371"/>
        <xdr:cNvSpPr/>
      </xdr:nvSpPr>
      <xdr:spPr>
        <a:xfrm>
          <a:off x="7810500" y="979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139560</xdr:rowOff>
    </xdr:from>
    <xdr:ext cx="534377" cy="259045"/>
    <xdr:sp macro="" textlink="">
      <xdr:nvSpPr>
        <xdr:cNvPr id="373" name="テキスト ボックス 372"/>
        <xdr:cNvSpPr txBox="1"/>
      </xdr:nvSpPr>
      <xdr:spPr>
        <a:xfrm>
          <a:off x="7594111" y="956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23741</xdr:rowOff>
    </xdr:from>
    <xdr:to>
      <xdr:col>36</xdr:col>
      <xdr:colOff>165100</xdr:colOff>
      <xdr:row>57</xdr:row>
      <xdr:rowOff>125341</xdr:rowOff>
    </xdr:to>
    <xdr:sp macro="" textlink="">
      <xdr:nvSpPr>
        <xdr:cNvPr id="374" name="楕円 373"/>
        <xdr:cNvSpPr/>
      </xdr:nvSpPr>
      <xdr:spPr>
        <a:xfrm>
          <a:off x="6921500" y="979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141868</xdr:rowOff>
    </xdr:from>
    <xdr:ext cx="534377" cy="259045"/>
    <xdr:sp macro="" textlink="">
      <xdr:nvSpPr>
        <xdr:cNvPr id="375" name="テキスト ボックス 374"/>
        <xdr:cNvSpPr txBox="1"/>
      </xdr:nvSpPr>
      <xdr:spPr>
        <a:xfrm>
          <a:off x="6705111" y="95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72132</xdr:rowOff>
    </xdr:from>
    <xdr:to>
      <xdr:col>55</xdr:col>
      <xdr:colOff>0</xdr:colOff>
      <xdr:row>76</xdr:row>
      <xdr:rowOff>167742</xdr:rowOff>
    </xdr:to>
    <xdr:cxnSp macro="">
      <xdr:nvCxnSpPr>
        <xdr:cNvPr id="406" name="直線コネクタ 405"/>
        <xdr:cNvCxnSpPr/>
      </xdr:nvCxnSpPr>
      <xdr:spPr>
        <a:xfrm>
          <a:off x="9639300" y="12587982"/>
          <a:ext cx="838200" cy="60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72132</xdr:rowOff>
    </xdr:from>
    <xdr:to>
      <xdr:col>50</xdr:col>
      <xdr:colOff>114300</xdr:colOff>
      <xdr:row>76</xdr:row>
      <xdr:rowOff>122948</xdr:rowOff>
    </xdr:to>
    <xdr:cxnSp macro="">
      <xdr:nvCxnSpPr>
        <xdr:cNvPr id="409" name="直線コネクタ 408"/>
        <xdr:cNvCxnSpPr/>
      </xdr:nvCxnSpPr>
      <xdr:spPr>
        <a:xfrm flipV="1">
          <a:off x="8750300" y="12587982"/>
          <a:ext cx="889000" cy="5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107739</xdr:rowOff>
    </xdr:from>
    <xdr:to>
      <xdr:col>45</xdr:col>
      <xdr:colOff>177800</xdr:colOff>
      <xdr:row>76</xdr:row>
      <xdr:rowOff>122948</xdr:rowOff>
    </xdr:to>
    <xdr:cxnSp macro="">
      <xdr:nvCxnSpPr>
        <xdr:cNvPr id="412" name="直線コネクタ 411"/>
        <xdr:cNvCxnSpPr/>
      </xdr:nvCxnSpPr>
      <xdr:spPr>
        <a:xfrm>
          <a:off x="7861300" y="13137939"/>
          <a:ext cx="889000" cy="1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107739</xdr:rowOff>
    </xdr:from>
    <xdr:to>
      <xdr:col>41</xdr:col>
      <xdr:colOff>50800</xdr:colOff>
      <xdr:row>77</xdr:row>
      <xdr:rowOff>49512</xdr:rowOff>
    </xdr:to>
    <xdr:cxnSp macro="">
      <xdr:nvCxnSpPr>
        <xdr:cNvPr id="415" name="直線コネクタ 414"/>
        <xdr:cNvCxnSpPr/>
      </xdr:nvCxnSpPr>
      <xdr:spPr>
        <a:xfrm flipV="1">
          <a:off x="6972300" y="13137939"/>
          <a:ext cx="889000" cy="11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6149</xdr:rowOff>
    </xdr:from>
    <xdr:ext cx="534377" cy="259045"/>
    <xdr:sp macro="" textlink="">
      <xdr:nvSpPr>
        <xdr:cNvPr id="417" name="テキスト ボックス 416"/>
        <xdr:cNvSpPr txBox="1"/>
      </xdr:nvSpPr>
      <xdr:spPr>
        <a:xfrm>
          <a:off x="7594111"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10220</xdr:rowOff>
    </xdr:from>
    <xdr:ext cx="534377" cy="259045"/>
    <xdr:sp macro="" textlink="">
      <xdr:nvSpPr>
        <xdr:cNvPr id="419" name="テキスト ボックス 418"/>
        <xdr:cNvSpPr txBox="1"/>
      </xdr:nvSpPr>
      <xdr:spPr>
        <a:xfrm>
          <a:off x="6705111"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116942</xdr:rowOff>
    </xdr:from>
    <xdr:to>
      <xdr:col>55</xdr:col>
      <xdr:colOff>50800</xdr:colOff>
      <xdr:row>77</xdr:row>
      <xdr:rowOff>47092</xdr:rowOff>
    </xdr:to>
    <xdr:sp macro="" textlink="">
      <xdr:nvSpPr>
        <xdr:cNvPr id="425" name="楕円 424"/>
        <xdr:cNvSpPr/>
      </xdr:nvSpPr>
      <xdr:spPr>
        <a:xfrm>
          <a:off x="10426700" y="131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139819</xdr:rowOff>
    </xdr:from>
    <xdr:ext cx="534377" cy="259045"/>
    <xdr:sp macro="" textlink="">
      <xdr:nvSpPr>
        <xdr:cNvPr id="426" name="商工費該当値テキスト"/>
        <xdr:cNvSpPr txBox="1"/>
      </xdr:nvSpPr>
      <xdr:spPr>
        <a:xfrm>
          <a:off x="10528300" y="129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21332</xdr:rowOff>
    </xdr:from>
    <xdr:to>
      <xdr:col>50</xdr:col>
      <xdr:colOff>165100</xdr:colOff>
      <xdr:row>73</xdr:row>
      <xdr:rowOff>122932</xdr:rowOff>
    </xdr:to>
    <xdr:sp macro="" textlink="">
      <xdr:nvSpPr>
        <xdr:cNvPr id="427" name="楕円 426"/>
        <xdr:cNvSpPr/>
      </xdr:nvSpPr>
      <xdr:spPr>
        <a:xfrm>
          <a:off x="9588500" y="1253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139459</xdr:rowOff>
    </xdr:from>
    <xdr:ext cx="534377" cy="259045"/>
    <xdr:sp macro="" textlink="">
      <xdr:nvSpPr>
        <xdr:cNvPr id="428" name="テキスト ボックス 427"/>
        <xdr:cNvSpPr txBox="1"/>
      </xdr:nvSpPr>
      <xdr:spPr>
        <a:xfrm>
          <a:off x="9372111" y="123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72148</xdr:rowOff>
    </xdr:from>
    <xdr:to>
      <xdr:col>46</xdr:col>
      <xdr:colOff>38100</xdr:colOff>
      <xdr:row>77</xdr:row>
      <xdr:rowOff>2298</xdr:rowOff>
    </xdr:to>
    <xdr:sp macro="" textlink="">
      <xdr:nvSpPr>
        <xdr:cNvPr id="429" name="楕円 428"/>
        <xdr:cNvSpPr/>
      </xdr:nvSpPr>
      <xdr:spPr>
        <a:xfrm>
          <a:off x="8699500" y="131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18824</xdr:rowOff>
    </xdr:from>
    <xdr:ext cx="534377" cy="259045"/>
    <xdr:sp macro="" textlink="">
      <xdr:nvSpPr>
        <xdr:cNvPr id="430" name="テキスト ボックス 429"/>
        <xdr:cNvSpPr txBox="1"/>
      </xdr:nvSpPr>
      <xdr:spPr>
        <a:xfrm>
          <a:off x="8483111" y="128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56939</xdr:rowOff>
    </xdr:from>
    <xdr:to>
      <xdr:col>41</xdr:col>
      <xdr:colOff>101600</xdr:colOff>
      <xdr:row>76</xdr:row>
      <xdr:rowOff>158539</xdr:rowOff>
    </xdr:to>
    <xdr:sp macro="" textlink="">
      <xdr:nvSpPr>
        <xdr:cNvPr id="431" name="楕円 430"/>
        <xdr:cNvSpPr/>
      </xdr:nvSpPr>
      <xdr:spPr>
        <a:xfrm>
          <a:off x="7810500" y="130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3616</xdr:rowOff>
    </xdr:from>
    <xdr:ext cx="534377" cy="259045"/>
    <xdr:sp macro="" textlink="">
      <xdr:nvSpPr>
        <xdr:cNvPr id="432" name="テキスト ボックス 431"/>
        <xdr:cNvSpPr txBox="1"/>
      </xdr:nvSpPr>
      <xdr:spPr>
        <a:xfrm>
          <a:off x="7594111" y="1286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170162</xdr:rowOff>
    </xdr:from>
    <xdr:to>
      <xdr:col>36</xdr:col>
      <xdr:colOff>165100</xdr:colOff>
      <xdr:row>77</xdr:row>
      <xdr:rowOff>100312</xdr:rowOff>
    </xdr:to>
    <xdr:sp macro="" textlink="">
      <xdr:nvSpPr>
        <xdr:cNvPr id="433" name="楕円 432"/>
        <xdr:cNvSpPr/>
      </xdr:nvSpPr>
      <xdr:spPr>
        <a:xfrm>
          <a:off x="6921500" y="1320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116839</xdr:rowOff>
    </xdr:from>
    <xdr:ext cx="534377" cy="259045"/>
    <xdr:sp macro="" textlink="">
      <xdr:nvSpPr>
        <xdr:cNvPr id="434" name="テキスト ボックス 433"/>
        <xdr:cNvSpPr txBox="1"/>
      </xdr:nvSpPr>
      <xdr:spPr>
        <a:xfrm>
          <a:off x="6705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24952</xdr:rowOff>
    </xdr:from>
    <xdr:to>
      <xdr:col>55</xdr:col>
      <xdr:colOff>0</xdr:colOff>
      <xdr:row>96</xdr:row>
      <xdr:rowOff>49513</xdr:rowOff>
    </xdr:to>
    <xdr:cxnSp macro="">
      <xdr:nvCxnSpPr>
        <xdr:cNvPr id="461" name="直線コネクタ 460"/>
        <xdr:cNvCxnSpPr/>
      </xdr:nvCxnSpPr>
      <xdr:spPr>
        <a:xfrm flipV="1">
          <a:off x="9639300" y="16484152"/>
          <a:ext cx="8382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61685</xdr:rowOff>
    </xdr:from>
    <xdr:ext cx="534377" cy="259045"/>
    <xdr:sp macro="" textlink="">
      <xdr:nvSpPr>
        <xdr:cNvPr id="462" name="土木費平均値テキスト"/>
        <xdr:cNvSpPr txBox="1"/>
      </xdr:nvSpPr>
      <xdr:spPr>
        <a:xfrm>
          <a:off x="10528300" y="16520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49513</xdr:rowOff>
    </xdr:from>
    <xdr:to>
      <xdr:col>50</xdr:col>
      <xdr:colOff>114300</xdr:colOff>
      <xdr:row>96</xdr:row>
      <xdr:rowOff>89106</xdr:rowOff>
    </xdr:to>
    <xdr:cxnSp macro="">
      <xdr:nvCxnSpPr>
        <xdr:cNvPr id="464" name="直線コネクタ 463"/>
        <xdr:cNvCxnSpPr/>
      </xdr:nvCxnSpPr>
      <xdr:spPr>
        <a:xfrm flipV="1">
          <a:off x="8750300" y="16508713"/>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167532</xdr:rowOff>
    </xdr:from>
    <xdr:ext cx="534377" cy="259045"/>
    <xdr:sp macro="" textlink="">
      <xdr:nvSpPr>
        <xdr:cNvPr id="466" name="テキスト ボックス 465"/>
        <xdr:cNvSpPr txBox="1"/>
      </xdr:nvSpPr>
      <xdr:spPr>
        <a:xfrm>
          <a:off x="9372111" y="166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89106</xdr:rowOff>
    </xdr:from>
    <xdr:to>
      <xdr:col>45</xdr:col>
      <xdr:colOff>177800</xdr:colOff>
      <xdr:row>96</xdr:row>
      <xdr:rowOff>132220</xdr:rowOff>
    </xdr:to>
    <xdr:cxnSp macro="">
      <xdr:nvCxnSpPr>
        <xdr:cNvPr id="467" name="直線コネクタ 466"/>
        <xdr:cNvCxnSpPr/>
      </xdr:nvCxnSpPr>
      <xdr:spPr>
        <a:xfrm flipV="1">
          <a:off x="7861300" y="16548306"/>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18910</xdr:rowOff>
    </xdr:from>
    <xdr:ext cx="534377" cy="259045"/>
    <xdr:sp macro="" textlink="">
      <xdr:nvSpPr>
        <xdr:cNvPr id="469" name="テキスト ボックス 468"/>
        <xdr:cNvSpPr txBox="1"/>
      </xdr:nvSpPr>
      <xdr:spPr>
        <a:xfrm>
          <a:off x="8483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132220</xdr:rowOff>
    </xdr:from>
    <xdr:to>
      <xdr:col>41</xdr:col>
      <xdr:colOff>50800</xdr:colOff>
      <xdr:row>96</xdr:row>
      <xdr:rowOff>150929</xdr:rowOff>
    </xdr:to>
    <xdr:cxnSp macro="">
      <xdr:nvCxnSpPr>
        <xdr:cNvPr id="470" name="直線コネクタ 469"/>
        <xdr:cNvCxnSpPr/>
      </xdr:nvCxnSpPr>
      <xdr:spPr>
        <a:xfrm flipV="1">
          <a:off x="6972300" y="16591420"/>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xdr:cNvSpPr txBox="1"/>
      </xdr:nvSpPr>
      <xdr:spPr>
        <a:xfrm>
          <a:off x="7594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102819</xdr:rowOff>
    </xdr:from>
    <xdr:ext cx="534377" cy="259045"/>
    <xdr:sp macro="" textlink="">
      <xdr:nvSpPr>
        <xdr:cNvPr id="474" name="テキスト ボックス 473"/>
        <xdr:cNvSpPr txBox="1"/>
      </xdr:nvSpPr>
      <xdr:spPr>
        <a:xfrm>
          <a:off x="6705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145602</xdr:rowOff>
    </xdr:from>
    <xdr:to>
      <xdr:col>55</xdr:col>
      <xdr:colOff>50800</xdr:colOff>
      <xdr:row>96</xdr:row>
      <xdr:rowOff>75752</xdr:rowOff>
    </xdr:to>
    <xdr:sp macro="" textlink="">
      <xdr:nvSpPr>
        <xdr:cNvPr id="480" name="楕円 479"/>
        <xdr:cNvSpPr/>
      </xdr:nvSpPr>
      <xdr:spPr>
        <a:xfrm>
          <a:off x="10426700" y="164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168479</xdr:rowOff>
    </xdr:from>
    <xdr:ext cx="599010" cy="259045"/>
    <xdr:sp macro="" textlink="">
      <xdr:nvSpPr>
        <xdr:cNvPr id="481" name="土木費該当値テキスト"/>
        <xdr:cNvSpPr txBox="1"/>
      </xdr:nvSpPr>
      <xdr:spPr>
        <a:xfrm>
          <a:off x="10528300" y="1628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170163</xdr:rowOff>
    </xdr:from>
    <xdr:to>
      <xdr:col>50</xdr:col>
      <xdr:colOff>165100</xdr:colOff>
      <xdr:row>96</xdr:row>
      <xdr:rowOff>100313</xdr:rowOff>
    </xdr:to>
    <xdr:sp macro="" textlink="">
      <xdr:nvSpPr>
        <xdr:cNvPr id="482" name="楕円 481"/>
        <xdr:cNvSpPr/>
      </xdr:nvSpPr>
      <xdr:spPr>
        <a:xfrm>
          <a:off x="9588500" y="164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116840</xdr:rowOff>
    </xdr:from>
    <xdr:ext cx="534377" cy="259045"/>
    <xdr:sp macro="" textlink="">
      <xdr:nvSpPr>
        <xdr:cNvPr id="483" name="テキスト ボックス 482"/>
        <xdr:cNvSpPr txBox="1"/>
      </xdr:nvSpPr>
      <xdr:spPr>
        <a:xfrm>
          <a:off x="9372111" y="162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38306</xdr:rowOff>
    </xdr:from>
    <xdr:to>
      <xdr:col>46</xdr:col>
      <xdr:colOff>38100</xdr:colOff>
      <xdr:row>96</xdr:row>
      <xdr:rowOff>139906</xdr:rowOff>
    </xdr:to>
    <xdr:sp macro="" textlink="">
      <xdr:nvSpPr>
        <xdr:cNvPr id="484" name="楕円 483"/>
        <xdr:cNvSpPr/>
      </xdr:nvSpPr>
      <xdr:spPr>
        <a:xfrm>
          <a:off x="8699500" y="164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156433</xdr:rowOff>
    </xdr:from>
    <xdr:ext cx="534377" cy="259045"/>
    <xdr:sp macro="" textlink="">
      <xdr:nvSpPr>
        <xdr:cNvPr id="485" name="テキスト ボックス 484"/>
        <xdr:cNvSpPr txBox="1"/>
      </xdr:nvSpPr>
      <xdr:spPr>
        <a:xfrm>
          <a:off x="8483111" y="162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81420</xdr:rowOff>
    </xdr:from>
    <xdr:to>
      <xdr:col>41</xdr:col>
      <xdr:colOff>101600</xdr:colOff>
      <xdr:row>97</xdr:row>
      <xdr:rowOff>11570</xdr:rowOff>
    </xdr:to>
    <xdr:sp macro="" textlink="">
      <xdr:nvSpPr>
        <xdr:cNvPr id="486" name="楕円 485"/>
        <xdr:cNvSpPr/>
      </xdr:nvSpPr>
      <xdr:spPr>
        <a:xfrm>
          <a:off x="7810500" y="165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28097</xdr:rowOff>
    </xdr:from>
    <xdr:ext cx="534377" cy="259045"/>
    <xdr:sp macro="" textlink="">
      <xdr:nvSpPr>
        <xdr:cNvPr id="487" name="テキスト ボックス 486"/>
        <xdr:cNvSpPr txBox="1"/>
      </xdr:nvSpPr>
      <xdr:spPr>
        <a:xfrm>
          <a:off x="7594111" y="163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100129</xdr:rowOff>
    </xdr:from>
    <xdr:to>
      <xdr:col>36</xdr:col>
      <xdr:colOff>165100</xdr:colOff>
      <xdr:row>97</xdr:row>
      <xdr:rowOff>30279</xdr:rowOff>
    </xdr:to>
    <xdr:sp macro="" textlink="">
      <xdr:nvSpPr>
        <xdr:cNvPr id="488" name="楕円 487"/>
        <xdr:cNvSpPr/>
      </xdr:nvSpPr>
      <xdr:spPr>
        <a:xfrm>
          <a:off x="6921500" y="165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46806</xdr:rowOff>
    </xdr:from>
    <xdr:ext cx="534377" cy="259045"/>
    <xdr:sp macro="" textlink="">
      <xdr:nvSpPr>
        <xdr:cNvPr id="489" name="テキスト ボックス 488"/>
        <xdr:cNvSpPr txBox="1"/>
      </xdr:nvSpPr>
      <xdr:spPr>
        <a:xfrm>
          <a:off x="6705111" y="163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146078</xdr:rowOff>
    </xdr:from>
    <xdr:to>
      <xdr:col>85</xdr:col>
      <xdr:colOff>127000</xdr:colOff>
      <xdr:row>37</xdr:row>
      <xdr:rowOff>4918</xdr:rowOff>
    </xdr:to>
    <xdr:cxnSp macro="">
      <xdr:nvCxnSpPr>
        <xdr:cNvPr id="517" name="直線コネクタ 516"/>
        <xdr:cNvCxnSpPr/>
      </xdr:nvCxnSpPr>
      <xdr:spPr>
        <a:xfrm flipV="1">
          <a:off x="15481300" y="6146828"/>
          <a:ext cx="838200" cy="20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114373</xdr:rowOff>
    </xdr:from>
    <xdr:ext cx="534377" cy="259045"/>
    <xdr:sp macro="" textlink="">
      <xdr:nvSpPr>
        <xdr:cNvPr id="518" name="消防費平均値テキスト"/>
        <xdr:cNvSpPr txBox="1"/>
      </xdr:nvSpPr>
      <xdr:spPr>
        <a:xfrm>
          <a:off x="16370300" y="6286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141986</xdr:rowOff>
    </xdr:from>
    <xdr:to>
      <xdr:col>81</xdr:col>
      <xdr:colOff>50800</xdr:colOff>
      <xdr:row>37</xdr:row>
      <xdr:rowOff>4918</xdr:rowOff>
    </xdr:to>
    <xdr:cxnSp macro="">
      <xdr:nvCxnSpPr>
        <xdr:cNvPr id="520" name="直線コネクタ 519"/>
        <xdr:cNvCxnSpPr/>
      </xdr:nvCxnSpPr>
      <xdr:spPr>
        <a:xfrm>
          <a:off x="14592300" y="5285486"/>
          <a:ext cx="889000" cy="106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141986</xdr:rowOff>
    </xdr:from>
    <xdr:to>
      <xdr:col>76</xdr:col>
      <xdr:colOff>114300</xdr:colOff>
      <xdr:row>36</xdr:row>
      <xdr:rowOff>151930</xdr:rowOff>
    </xdr:to>
    <xdr:cxnSp macro="">
      <xdr:nvCxnSpPr>
        <xdr:cNvPr id="523" name="直線コネクタ 522"/>
        <xdr:cNvCxnSpPr/>
      </xdr:nvCxnSpPr>
      <xdr:spPr>
        <a:xfrm flipV="1">
          <a:off x="13703300" y="5285486"/>
          <a:ext cx="889000" cy="10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90987</xdr:rowOff>
    </xdr:from>
    <xdr:ext cx="534377" cy="259045"/>
    <xdr:sp macro="" textlink="">
      <xdr:nvSpPr>
        <xdr:cNvPr id="525" name="テキスト ボックス 524"/>
        <xdr:cNvSpPr txBox="1"/>
      </xdr:nvSpPr>
      <xdr:spPr>
        <a:xfrm>
          <a:off x="14325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149439</xdr:rowOff>
    </xdr:from>
    <xdr:to>
      <xdr:col>71</xdr:col>
      <xdr:colOff>177800</xdr:colOff>
      <xdr:row>36</xdr:row>
      <xdr:rowOff>151930</xdr:rowOff>
    </xdr:to>
    <xdr:cxnSp macro="">
      <xdr:nvCxnSpPr>
        <xdr:cNvPr id="526" name="直線コネクタ 525"/>
        <xdr:cNvCxnSpPr/>
      </xdr:nvCxnSpPr>
      <xdr:spPr>
        <a:xfrm>
          <a:off x="12814300" y="6321639"/>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165533</xdr:rowOff>
    </xdr:from>
    <xdr:ext cx="534377" cy="259045"/>
    <xdr:sp macro="" textlink="">
      <xdr:nvSpPr>
        <xdr:cNvPr id="530" name="テキスト ボックス 529"/>
        <xdr:cNvSpPr txBox="1"/>
      </xdr:nvSpPr>
      <xdr:spPr>
        <a:xfrm>
          <a:off x="12547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95278</xdr:rowOff>
    </xdr:from>
    <xdr:to>
      <xdr:col>85</xdr:col>
      <xdr:colOff>177800</xdr:colOff>
      <xdr:row>36</xdr:row>
      <xdr:rowOff>25428</xdr:rowOff>
    </xdr:to>
    <xdr:sp macro="" textlink="">
      <xdr:nvSpPr>
        <xdr:cNvPr id="536" name="楕円 535"/>
        <xdr:cNvSpPr/>
      </xdr:nvSpPr>
      <xdr:spPr>
        <a:xfrm>
          <a:off x="16268700" y="609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118155</xdr:rowOff>
    </xdr:from>
    <xdr:ext cx="534377" cy="259045"/>
    <xdr:sp macro="" textlink="">
      <xdr:nvSpPr>
        <xdr:cNvPr id="537" name="消防費該当値テキスト"/>
        <xdr:cNvSpPr txBox="1"/>
      </xdr:nvSpPr>
      <xdr:spPr>
        <a:xfrm>
          <a:off x="16370300" y="594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125568</xdr:rowOff>
    </xdr:from>
    <xdr:to>
      <xdr:col>81</xdr:col>
      <xdr:colOff>101600</xdr:colOff>
      <xdr:row>37</xdr:row>
      <xdr:rowOff>55718</xdr:rowOff>
    </xdr:to>
    <xdr:sp macro="" textlink="">
      <xdr:nvSpPr>
        <xdr:cNvPr id="538" name="楕円 537"/>
        <xdr:cNvSpPr/>
      </xdr:nvSpPr>
      <xdr:spPr>
        <a:xfrm>
          <a:off x="15430500" y="629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46845</xdr:rowOff>
    </xdr:from>
    <xdr:ext cx="534377" cy="259045"/>
    <xdr:sp macro="" textlink="">
      <xdr:nvSpPr>
        <xdr:cNvPr id="539" name="テキスト ボックス 538"/>
        <xdr:cNvSpPr txBox="1"/>
      </xdr:nvSpPr>
      <xdr:spPr>
        <a:xfrm>
          <a:off x="15214111" y="639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91186</xdr:rowOff>
    </xdr:from>
    <xdr:to>
      <xdr:col>76</xdr:col>
      <xdr:colOff>165100</xdr:colOff>
      <xdr:row>31</xdr:row>
      <xdr:rowOff>21336</xdr:rowOff>
    </xdr:to>
    <xdr:sp macro="" textlink="">
      <xdr:nvSpPr>
        <xdr:cNvPr id="540" name="楕円 539"/>
        <xdr:cNvSpPr/>
      </xdr:nvSpPr>
      <xdr:spPr>
        <a:xfrm>
          <a:off x="14541500" y="523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37863</xdr:rowOff>
    </xdr:from>
    <xdr:ext cx="534377" cy="259045"/>
    <xdr:sp macro="" textlink="">
      <xdr:nvSpPr>
        <xdr:cNvPr id="541" name="テキスト ボックス 540"/>
        <xdr:cNvSpPr txBox="1"/>
      </xdr:nvSpPr>
      <xdr:spPr>
        <a:xfrm>
          <a:off x="14325111" y="500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101130</xdr:rowOff>
    </xdr:from>
    <xdr:to>
      <xdr:col>72</xdr:col>
      <xdr:colOff>38100</xdr:colOff>
      <xdr:row>37</xdr:row>
      <xdr:rowOff>31280</xdr:rowOff>
    </xdr:to>
    <xdr:sp macro="" textlink="">
      <xdr:nvSpPr>
        <xdr:cNvPr id="542" name="楕円 541"/>
        <xdr:cNvSpPr/>
      </xdr:nvSpPr>
      <xdr:spPr>
        <a:xfrm>
          <a:off x="13652500" y="62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47807</xdr:rowOff>
    </xdr:from>
    <xdr:ext cx="534377" cy="259045"/>
    <xdr:sp macro="" textlink="">
      <xdr:nvSpPr>
        <xdr:cNvPr id="543" name="テキスト ボックス 542"/>
        <xdr:cNvSpPr txBox="1"/>
      </xdr:nvSpPr>
      <xdr:spPr>
        <a:xfrm>
          <a:off x="13436111" y="60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98639</xdr:rowOff>
    </xdr:from>
    <xdr:to>
      <xdr:col>67</xdr:col>
      <xdr:colOff>101600</xdr:colOff>
      <xdr:row>37</xdr:row>
      <xdr:rowOff>28789</xdr:rowOff>
    </xdr:to>
    <xdr:sp macro="" textlink="">
      <xdr:nvSpPr>
        <xdr:cNvPr id="544" name="楕円 543"/>
        <xdr:cNvSpPr/>
      </xdr:nvSpPr>
      <xdr:spPr>
        <a:xfrm>
          <a:off x="12763500" y="62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45316</xdr:rowOff>
    </xdr:from>
    <xdr:ext cx="534377" cy="259045"/>
    <xdr:sp macro="" textlink="">
      <xdr:nvSpPr>
        <xdr:cNvPr id="545" name="テキスト ボックス 544"/>
        <xdr:cNvSpPr txBox="1"/>
      </xdr:nvSpPr>
      <xdr:spPr>
        <a:xfrm>
          <a:off x="12547111" y="604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78694</xdr:rowOff>
    </xdr:from>
    <xdr:to>
      <xdr:col>85</xdr:col>
      <xdr:colOff>127000</xdr:colOff>
      <xdr:row>56</xdr:row>
      <xdr:rowOff>94209</xdr:rowOff>
    </xdr:to>
    <xdr:cxnSp macro="">
      <xdr:nvCxnSpPr>
        <xdr:cNvPr id="574" name="直線コネクタ 573"/>
        <xdr:cNvCxnSpPr/>
      </xdr:nvCxnSpPr>
      <xdr:spPr>
        <a:xfrm flipV="1">
          <a:off x="15481300" y="9679894"/>
          <a:ext cx="838200" cy="1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116916</xdr:rowOff>
    </xdr:from>
    <xdr:to>
      <xdr:col>81</xdr:col>
      <xdr:colOff>50800</xdr:colOff>
      <xdr:row>56</xdr:row>
      <xdr:rowOff>94209</xdr:rowOff>
    </xdr:to>
    <xdr:cxnSp macro="">
      <xdr:nvCxnSpPr>
        <xdr:cNvPr id="577" name="直線コネクタ 576"/>
        <xdr:cNvCxnSpPr/>
      </xdr:nvCxnSpPr>
      <xdr:spPr>
        <a:xfrm>
          <a:off x="14592300" y="9546666"/>
          <a:ext cx="889000" cy="1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116916</xdr:rowOff>
    </xdr:from>
    <xdr:to>
      <xdr:col>76</xdr:col>
      <xdr:colOff>114300</xdr:colOff>
      <xdr:row>55</xdr:row>
      <xdr:rowOff>144280</xdr:rowOff>
    </xdr:to>
    <xdr:cxnSp macro="">
      <xdr:nvCxnSpPr>
        <xdr:cNvPr id="580" name="直線コネクタ 579"/>
        <xdr:cNvCxnSpPr/>
      </xdr:nvCxnSpPr>
      <xdr:spPr>
        <a:xfrm flipV="1">
          <a:off x="13703300" y="9546666"/>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69559</xdr:rowOff>
    </xdr:from>
    <xdr:ext cx="534377" cy="259045"/>
    <xdr:sp macro="" textlink="">
      <xdr:nvSpPr>
        <xdr:cNvPr id="582" name="テキスト ボックス 581"/>
        <xdr:cNvSpPr txBox="1"/>
      </xdr:nvSpPr>
      <xdr:spPr>
        <a:xfrm>
          <a:off x="14325111" y="967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93340</xdr:rowOff>
    </xdr:from>
    <xdr:to>
      <xdr:col>71</xdr:col>
      <xdr:colOff>177800</xdr:colOff>
      <xdr:row>55</xdr:row>
      <xdr:rowOff>144280</xdr:rowOff>
    </xdr:to>
    <xdr:cxnSp macro="">
      <xdr:nvCxnSpPr>
        <xdr:cNvPr id="583" name="直線コネクタ 582"/>
        <xdr:cNvCxnSpPr/>
      </xdr:nvCxnSpPr>
      <xdr:spPr>
        <a:xfrm>
          <a:off x="12814300" y="9523090"/>
          <a:ext cx="889000" cy="5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127692</xdr:rowOff>
    </xdr:from>
    <xdr:ext cx="534377" cy="259045"/>
    <xdr:sp macro="" textlink="">
      <xdr:nvSpPr>
        <xdr:cNvPr id="585" name="テキスト ボックス 584"/>
        <xdr:cNvSpPr txBox="1"/>
      </xdr:nvSpPr>
      <xdr:spPr>
        <a:xfrm>
          <a:off x="13436111" y="97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160459</xdr:rowOff>
    </xdr:from>
    <xdr:ext cx="534377" cy="259045"/>
    <xdr:sp macro="" textlink="">
      <xdr:nvSpPr>
        <xdr:cNvPr id="587" name="テキスト ボックス 586"/>
        <xdr:cNvSpPr txBox="1"/>
      </xdr:nvSpPr>
      <xdr:spPr>
        <a:xfrm>
          <a:off x="12547111" y="97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27894</xdr:rowOff>
    </xdr:from>
    <xdr:to>
      <xdr:col>85</xdr:col>
      <xdr:colOff>177800</xdr:colOff>
      <xdr:row>56</xdr:row>
      <xdr:rowOff>129494</xdr:rowOff>
    </xdr:to>
    <xdr:sp macro="" textlink="">
      <xdr:nvSpPr>
        <xdr:cNvPr id="593" name="楕円 592"/>
        <xdr:cNvSpPr/>
      </xdr:nvSpPr>
      <xdr:spPr>
        <a:xfrm>
          <a:off x="16268700" y="96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6321</xdr:rowOff>
    </xdr:from>
    <xdr:ext cx="534377" cy="259045"/>
    <xdr:sp macro="" textlink="">
      <xdr:nvSpPr>
        <xdr:cNvPr id="594" name="教育費該当値テキスト"/>
        <xdr:cNvSpPr txBox="1"/>
      </xdr:nvSpPr>
      <xdr:spPr>
        <a:xfrm>
          <a:off x="16370300" y="96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43409</xdr:rowOff>
    </xdr:from>
    <xdr:to>
      <xdr:col>81</xdr:col>
      <xdr:colOff>101600</xdr:colOff>
      <xdr:row>56</xdr:row>
      <xdr:rowOff>145009</xdr:rowOff>
    </xdr:to>
    <xdr:sp macro="" textlink="">
      <xdr:nvSpPr>
        <xdr:cNvPr id="595" name="楕円 594"/>
        <xdr:cNvSpPr/>
      </xdr:nvSpPr>
      <xdr:spPr>
        <a:xfrm>
          <a:off x="15430500" y="964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136136</xdr:rowOff>
    </xdr:from>
    <xdr:ext cx="534377" cy="259045"/>
    <xdr:sp macro="" textlink="">
      <xdr:nvSpPr>
        <xdr:cNvPr id="596" name="テキスト ボックス 595"/>
        <xdr:cNvSpPr txBox="1"/>
      </xdr:nvSpPr>
      <xdr:spPr>
        <a:xfrm>
          <a:off x="15214111" y="973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66116</xdr:rowOff>
    </xdr:from>
    <xdr:to>
      <xdr:col>76</xdr:col>
      <xdr:colOff>165100</xdr:colOff>
      <xdr:row>55</xdr:row>
      <xdr:rowOff>167716</xdr:rowOff>
    </xdr:to>
    <xdr:sp macro="" textlink="">
      <xdr:nvSpPr>
        <xdr:cNvPr id="597" name="楕円 596"/>
        <xdr:cNvSpPr/>
      </xdr:nvSpPr>
      <xdr:spPr>
        <a:xfrm>
          <a:off x="14541500" y="949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12793</xdr:rowOff>
    </xdr:from>
    <xdr:ext cx="534377" cy="259045"/>
    <xdr:sp macro="" textlink="">
      <xdr:nvSpPr>
        <xdr:cNvPr id="598" name="テキスト ボックス 597"/>
        <xdr:cNvSpPr txBox="1"/>
      </xdr:nvSpPr>
      <xdr:spPr>
        <a:xfrm>
          <a:off x="14325111" y="92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93480</xdr:rowOff>
    </xdr:from>
    <xdr:to>
      <xdr:col>72</xdr:col>
      <xdr:colOff>38100</xdr:colOff>
      <xdr:row>56</xdr:row>
      <xdr:rowOff>23630</xdr:rowOff>
    </xdr:to>
    <xdr:sp macro="" textlink="">
      <xdr:nvSpPr>
        <xdr:cNvPr id="599" name="楕円 598"/>
        <xdr:cNvSpPr/>
      </xdr:nvSpPr>
      <xdr:spPr>
        <a:xfrm>
          <a:off x="13652500" y="9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40157</xdr:rowOff>
    </xdr:from>
    <xdr:ext cx="534377" cy="259045"/>
    <xdr:sp macro="" textlink="">
      <xdr:nvSpPr>
        <xdr:cNvPr id="600" name="テキスト ボックス 599"/>
        <xdr:cNvSpPr txBox="1"/>
      </xdr:nvSpPr>
      <xdr:spPr>
        <a:xfrm>
          <a:off x="13436111" y="92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42540</xdr:rowOff>
    </xdr:from>
    <xdr:to>
      <xdr:col>67</xdr:col>
      <xdr:colOff>101600</xdr:colOff>
      <xdr:row>55</xdr:row>
      <xdr:rowOff>144140</xdr:rowOff>
    </xdr:to>
    <xdr:sp macro="" textlink="">
      <xdr:nvSpPr>
        <xdr:cNvPr id="601" name="楕円 600"/>
        <xdr:cNvSpPr/>
      </xdr:nvSpPr>
      <xdr:spPr>
        <a:xfrm>
          <a:off x="12763500" y="94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160667</xdr:rowOff>
    </xdr:from>
    <xdr:ext cx="534377" cy="259045"/>
    <xdr:sp macro="" textlink="">
      <xdr:nvSpPr>
        <xdr:cNvPr id="602" name="テキスト ボックス 601"/>
        <xdr:cNvSpPr txBox="1"/>
      </xdr:nvSpPr>
      <xdr:spPr>
        <a:xfrm>
          <a:off x="12547111" y="92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17971</xdr:rowOff>
    </xdr:from>
    <xdr:to>
      <xdr:col>85</xdr:col>
      <xdr:colOff>127000</xdr:colOff>
      <xdr:row>79</xdr:row>
      <xdr:rowOff>18886</xdr:rowOff>
    </xdr:to>
    <xdr:cxnSp macro="">
      <xdr:nvCxnSpPr>
        <xdr:cNvPr id="631" name="直線コネクタ 630"/>
        <xdr:cNvCxnSpPr/>
      </xdr:nvCxnSpPr>
      <xdr:spPr>
        <a:xfrm flipV="1">
          <a:off x="15481300" y="1356252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49916</xdr:rowOff>
    </xdr:from>
    <xdr:ext cx="534377" cy="259045"/>
    <xdr:sp macro="" textlink="">
      <xdr:nvSpPr>
        <xdr:cNvPr id="632" name="災害復旧費平均値テキスト"/>
        <xdr:cNvSpPr txBox="1"/>
      </xdr:nvSpPr>
      <xdr:spPr>
        <a:xfrm>
          <a:off x="16370300" y="1325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18886</xdr:rowOff>
    </xdr:from>
    <xdr:to>
      <xdr:col>81</xdr:col>
      <xdr:colOff>50800</xdr:colOff>
      <xdr:row>79</xdr:row>
      <xdr:rowOff>44450</xdr:rowOff>
    </xdr:to>
    <xdr:cxnSp macro="">
      <xdr:nvCxnSpPr>
        <xdr:cNvPr id="634" name="直線コネクタ 633"/>
        <xdr:cNvCxnSpPr/>
      </xdr:nvCxnSpPr>
      <xdr:spPr>
        <a:xfrm flipV="1">
          <a:off x="14592300" y="13563436"/>
          <a:ext cx="889000" cy="2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25743</xdr:rowOff>
    </xdr:from>
    <xdr:to>
      <xdr:col>71</xdr:col>
      <xdr:colOff>177800</xdr:colOff>
      <xdr:row>79</xdr:row>
      <xdr:rowOff>44450</xdr:rowOff>
    </xdr:to>
    <xdr:cxnSp macro="">
      <xdr:nvCxnSpPr>
        <xdr:cNvPr id="640" name="直線コネクタ 639"/>
        <xdr:cNvCxnSpPr/>
      </xdr:nvCxnSpPr>
      <xdr:spPr>
        <a:xfrm>
          <a:off x="12814300" y="13570293"/>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2" name="テキスト ボックス 641"/>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4" name="テキスト ボックス 643"/>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138621</xdr:rowOff>
    </xdr:from>
    <xdr:to>
      <xdr:col>85</xdr:col>
      <xdr:colOff>177800</xdr:colOff>
      <xdr:row>79</xdr:row>
      <xdr:rowOff>68771</xdr:rowOff>
    </xdr:to>
    <xdr:sp macro="" textlink="">
      <xdr:nvSpPr>
        <xdr:cNvPr id="650" name="楕円 649"/>
        <xdr:cNvSpPr/>
      </xdr:nvSpPr>
      <xdr:spPr>
        <a:xfrm>
          <a:off x="16268700" y="135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53548</xdr:rowOff>
    </xdr:from>
    <xdr:ext cx="469744" cy="259045"/>
    <xdr:sp macro="" textlink="">
      <xdr:nvSpPr>
        <xdr:cNvPr id="651" name="災害復旧費該当値テキスト"/>
        <xdr:cNvSpPr txBox="1"/>
      </xdr:nvSpPr>
      <xdr:spPr>
        <a:xfrm>
          <a:off x="16370300" y="134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139536</xdr:rowOff>
    </xdr:from>
    <xdr:to>
      <xdr:col>81</xdr:col>
      <xdr:colOff>101600</xdr:colOff>
      <xdr:row>79</xdr:row>
      <xdr:rowOff>69686</xdr:rowOff>
    </xdr:to>
    <xdr:sp macro="" textlink="">
      <xdr:nvSpPr>
        <xdr:cNvPr id="652" name="楕円 651"/>
        <xdr:cNvSpPr/>
      </xdr:nvSpPr>
      <xdr:spPr>
        <a:xfrm>
          <a:off x="15430500" y="135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60813</xdr:rowOff>
    </xdr:from>
    <xdr:ext cx="469744" cy="259045"/>
    <xdr:sp macro="" textlink="">
      <xdr:nvSpPr>
        <xdr:cNvPr id="653" name="テキスト ボックス 652"/>
        <xdr:cNvSpPr txBox="1"/>
      </xdr:nvSpPr>
      <xdr:spPr>
        <a:xfrm>
          <a:off x="15246428" y="136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146393</xdr:rowOff>
    </xdr:from>
    <xdr:to>
      <xdr:col>67</xdr:col>
      <xdr:colOff>101600</xdr:colOff>
      <xdr:row>79</xdr:row>
      <xdr:rowOff>76543</xdr:rowOff>
    </xdr:to>
    <xdr:sp macro="" textlink="">
      <xdr:nvSpPr>
        <xdr:cNvPr id="658" name="楕円 657"/>
        <xdr:cNvSpPr/>
      </xdr:nvSpPr>
      <xdr:spPr>
        <a:xfrm>
          <a:off x="12763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67670</xdr:rowOff>
    </xdr:from>
    <xdr:ext cx="469744" cy="259045"/>
    <xdr:sp macro="" textlink="">
      <xdr:nvSpPr>
        <xdr:cNvPr id="659" name="テキスト ボックス 658"/>
        <xdr:cNvSpPr txBox="1"/>
      </xdr:nvSpPr>
      <xdr:spPr>
        <a:xfrm>
          <a:off x="12579428" y="1361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108359</xdr:rowOff>
    </xdr:from>
    <xdr:to>
      <xdr:col>85</xdr:col>
      <xdr:colOff>127000</xdr:colOff>
      <xdr:row>95</xdr:row>
      <xdr:rowOff>158245</xdr:rowOff>
    </xdr:to>
    <xdr:cxnSp macro="">
      <xdr:nvCxnSpPr>
        <xdr:cNvPr id="686" name="直線コネクタ 685"/>
        <xdr:cNvCxnSpPr/>
      </xdr:nvCxnSpPr>
      <xdr:spPr>
        <a:xfrm>
          <a:off x="15481300" y="16396109"/>
          <a:ext cx="838200" cy="4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52284</xdr:rowOff>
    </xdr:from>
    <xdr:to>
      <xdr:col>81</xdr:col>
      <xdr:colOff>50800</xdr:colOff>
      <xdr:row>95</xdr:row>
      <xdr:rowOff>108359</xdr:rowOff>
    </xdr:to>
    <xdr:cxnSp macro="">
      <xdr:nvCxnSpPr>
        <xdr:cNvPr id="689" name="直線コネクタ 688"/>
        <xdr:cNvCxnSpPr/>
      </xdr:nvCxnSpPr>
      <xdr:spPr>
        <a:xfrm>
          <a:off x="14592300" y="16340034"/>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41859</xdr:rowOff>
    </xdr:from>
    <xdr:to>
      <xdr:col>76</xdr:col>
      <xdr:colOff>114300</xdr:colOff>
      <xdr:row>95</xdr:row>
      <xdr:rowOff>52284</xdr:rowOff>
    </xdr:to>
    <xdr:cxnSp macro="">
      <xdr:nvCxnSpPr>
        <xdr:cNvPr id="692" name="直線コネクタ 691"/>
        <xdr:cNvCxnSpPr/>
      </xdr:nvCxnSpPr>
      <xdr:spPr>
        <a:xfrm>
          <a:off x="13703300" y="16329609"/>
          <a:ext cx="889000" cy="1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41859</xdr:rowOff>
    </xdr:from>
    <xdr:to>
      <xdr:col>71</xdr:col>
      <xdr:colOff>177800</xdr:colOff>
      <xdr:row>95</xdr:row>
      <xdr:rowOff>58268</xdr:rowOff>
    </xdr:to>
    <xdr:cxnSp macro="">
      <xdr:nvCxnSpPr>
        <xdr:cNvPr id="695" name="直線コネクタ 694"/>
        <xdr:cNvCxnSpPr/>
      </xdr:nvCxnSpPr>
      <xdr:spPr>
        <a:xfrm flipV="1">
          <a:off x="12814300" y="16329609"/>
          <a:ext cx="8890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697" name="テキスト ボックス 696"/>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699" name="テキスト ボックス 698"/>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107445</xdr:rowOff>
    </xdr:from>
    <xdr:to>
      <xdr:col>85</xdr:col>
      <xdr:colOff>177800</xdr:colOff>
      <xdr:row>96</xdr:row>
      <xdr:rowOff>37595</xdr:rowOff>
    </xdr:to>
    <xdr:sp macro="" textlink="">
      <xdr:nvSpPr>
        <xdr:cNvPr id="705" name="楕円 704"/>
        <xdr:cNvSpPr/>
      </xdr:nvSpPr>
      <xdr:spPr>
        <a:xfrm>
          <a:off x="16268700" y="163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130322</xdr:rowOff>
    </xdr:from>
    <xdr:ext cx="599010" cy="259045"/>
    <xdr:sp macro="" textlink="">
      <xdr:nvSpPr>
        <xdr:cNvPr id="706" name="公債費該当値テキスト"/>
        <xdr:cNvSpPr txBox="1"/>
      </xdr:nvSpPr>
      <xdr:spPr>
        <a:xfrm>
          <a:off x="16370300" y="1624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57559</xdr:rowOff>
    </xdr:from>
    <xdr:to>
      <xdr:col>81</xdr:col>
      <xdr:colOff>101600</xdr:colOff>
      <xdr:row>95</xdr:row>
      <xdr:rowOff>159159</xdr:rowOff>
    </xdr:to>
    <xdr:sp macro="" textlink="">
      <xdr:nvSpPr>
        <xdr:cNvPr id="707" name="楕円 706"/>
        <xdr:cNvSpPr/>
      </xdr:nvSpPr>
      <xdr:spPr>
        <a:xfrm>
          <a:off x="15430500" y="163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4236</xdr:rowOff>
    </xdr:from>
    <xdr:ext cx="599010" cy="259045"/>
    <xdr:sp macro="" textlink="">
      <xdr:nvSpPr>
        <xdr:cNvPr id="708" name="テキスト ボックス 707"/>
        <xdr:cNvSpPr txBox="1"/>
      </xdr:nvSpPr>
      <xdr:spPr>
        <a:xfrm>
          <a:off x="15181795" y="161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1484</xdr:rowOff>
    </xdr:from>
    <xdr:to>
      <xdr:col>76</xdr:col>
      <xdr:colOff>165100</xdr:colOff>
      <xdr:row>95</xdr:row>
      <xdr:rowOff>103084</xdr:rowOff>
    </xdr:to>
    <xdr:sp macro="" textlink="">
      <xdr:nvSpPr>
        <xdr:cNvPr id="709" name="楕円 708"/>
        <xdr:cNvSpPr/>
      </xdr:nvSpPr>
      <xdr:spPr>
        <a:xfrm>
          <a:off x="14541500" y="162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119611</xdr:rowOff>
    </xdr:from>
    <xdr:ext cx="599010" cy="259045"/>
    <xdr:sp macro="" textlink="">
      <xdr:nvSpPr>
        <xdr:cNvPr id="710" name="テキスト ボックス 709"/>
        <xdr:cNvSpPr txBox="1"/>
      </xdr:nvSpPr>
      <xdr:spPr>
        <a:xfrm>
          <a:off x="14292795" y="1606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162509</xdr:rowOff>
    </xdr:from>
    <xdr:to>
      <xdr:col>72</xdr:col>
      <xdr:colOff>38100</xdr:colOff>
      <xdr:row>95</xdr:row>
      <xdr:rowOff>92659</xdr:rowOff>
    </xdr:to>
    <xdr:sp macro="" textlink="">
      <xdr:nvSpPr>
        <xdr:cNvPr id="711" name="楕円 710"/>
        <xdr:cNvSpPr/>
      </xdr:nvSpPr>
      <xdr:spPr>
        <a:xfrm>
          <a:off x="13652500" y="162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109186</xdr:rowOff>
    </xdr:from>
    <xdr:ext cx="599010" cy="259045"/>
    <xdr:sp macro="" textlink="">
      <xdr:nvSpPr>
        <xdr:cNvPr id="712" name="テキスト ボックス 711"/>
        <xdr:cNvSpPr txBox="1"/>
      </xdr:nvSpPr>
      <xdr:spPr>
        <a:xfrm>
          <a:off x="13403795" y="1605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7468</xdr:rowOff>
    </xdr:from>
    <xdr:to>
      <xdr:col>67</xdr:col>
      <xdr:colOff>101600</xdr:colOff>
      <xdr:row>95</xdr:row>
      <xdr:rowOff>109068</xdr:rowOff>
    </xdr:to>
    <xdr:sp macro="" textlink="">
      <xdr:nvSpPr>
        <xdr:cNvPr id="713" name="楕円 712"/>
        <xdr:cNvSpPr/>
      </xdr:nvSpPr>
      <xdr:spPr>
        <a:xfrm>
          <a:off x="12763500" y="162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125595</xdr:rowOff>
    </xdr:from>
    <xdr:ext cx="599010" cy="259045"/>
    <xdr:sp macro="" textlink="">
      <xdr:nvSpPr>
        <xdr:cNvPr id="714" name="テキスト ボックス 713"/>
        <xdr:cNvSpPr txBox="1"/>
      </xdr:nvSpPr>
      <xdr:spPr>
        <a:xfrm>
          <a:off x="12514795" y="1607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目的別に係る住民１人当たりのコストは、主に民生費、農林水産業費、商工費、土木費、消防費、公債費の項目で類似団体の平均値を上回っている。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農林水産業費は虻田漁港整備事業により上昇した。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商工費は道の駅等施設維持、噴水広場整備及び月浦運動公園トイレ設置に係る工事請負費等により上昇した。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土木費は道路維持等に係る車輛整備、道路橋梁の補修、民間大規模建築物耐震補強に係る経費が大きく上昇した。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年度に策定した中期財政計画に基づく歳入の確保及び歳出の抑制により、前年度に引き続き実質収支の黒字化を達成した。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北海道洞爺湖町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すべての会計において赤字を発生させない方針により、平成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年度においても連結実質赤字は発生していない。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今後も同様の財政運営を目指す。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7164541</v>
      </c>
      <c r="BO4" s="441"/>
      <c r="BP4" s="441"/>
      <c r="BQ4" s="441"/>
      <c r="BR4" s="441"/>
      <c r="BS4" s="441"/>
      <c r="BT4" s="441"/>
      <c r="BU4" s="442"/>
      <c r="BV4" s="440">
        <v>7774486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3.9</v>
      </c>
      <c r="CU4" s="622"/>
      <c r="CV4" s="622"/>
      <c r="CW4" s="622"/>
      <c r="CX4" s="622"/>
      <c r="CY4" s="622"/>
      <c r="CZ4" s="622"/>
      <c r="DA4" s="623"/>
      <c r="DB4" s="621">
        <v>5.2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6987220</v>
      </c>
      <c r="BO5" s="446"/>
      <c r="BP5" s="446"/>
      <c r="BQ5" s="446"/>
      <c r="BR5" s="446"/>
      <c r="BS5" s="446"/>
      <c r="BT5" s="446"/>
      <c r="BU5" s="447"/>
      <c r="BV5" s="445">
        <v>7528904</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89.8</v>
      </c>
      <c r="CU5" s="416"/>
      <c r="CV5" s="416"/>
      <c r="CW5" s="416"/>
      <c r="CX5" s="416"/>
      <c r="CY5" s="416"/>
      <c r="CZ5" s="416"/>
      <c r="DA5" s="417"/>
      <c r="DB5" s="415">
        <v>92.6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177321</v>
      </c>
      <c r="BO6" s="446"/>
      <c r="BP6" s="446"/>
      <c r="BQ6" s="446"/>
      <c r="BR6" s="446"/>
      <c r="BS6" s="446"/>
      <c r="BT6" s="446"/>
      <c r="BU6" s="447"/>
      <c r="BV6" s="445">
        <v>245582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93.6</v>
      </c>
      <c r="CU6" s="596"/>
      <c r="CV6" s="596"/>
      <c r="CW6" s="596"/>
      <c r="CX6" s="596"/>
      <c r="CY6" s="596"/>
      <c r="CZ6" s="596"/>
      <c r="DA6" s="597"/>
      <c r="DB6" s="595">
        <v>96.4</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12491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4525404</v>
      </c>
      <c r="CU7" s="446"/>
      <c r="CV7" s="446"/>
      <c r="CW7" s="446"/>
      <c r="CX7" s="446"/>
      <c r="CY7" s="446"/>
      <c r="CZ7" s="446"/>
      <c r="DA7" s="447"/>
      <c r="DB7" s="445">
        <v>4482903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177321</v>
      </c>
      <c r="BO8" s="446"/>
      <c r="BP8" s="446"/>
      <c r="BQ8" s="446"/>
      <c r="BR8" s="446"/>
      <c r="BS8" s="446"/>
      <c r="BT8" s="446"/>
      <c r="BU8" s="447"/>
      <c r="BV8" s="445">
        <v>233091</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0.28000000000000003</v>
      </c>
      <c r="CU8" s="559"/>
      <c r="CV8" s="559"/>
      <c r="CW8" s="559"/>
      <c r="CX8" s="559"/>
      <c r="CY8" s="559"/>
      <c r="CZ8" s="559"/>
      <c r="DA8" s="560"/>
      <c r="DB8" s="558">
        <v>0.28000000000000003</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9299</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-55770</v>
      </c>
      <c r="BO9" s="446"/>
      <c r="BP9" s="446"/>
      <c r="BQ9" s="446"/>
      <c r="BR9" s="446"/>
      <c r="BS9" s="446"/>
      <c r="BT9" s="446"/>
      <c r="BU9" s="447"/>
      <c r="BV9" s="445">
        <v>2116</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15.3</v>
      </c>
      <c r="CU9" s="416"/>
      <c r="CV9" s="416"/>
      <c r="CW9" s="416"/>
      <c r="CX9" s="416"/>
      <c r="CY9" s="416"/>
      <c r="CZ9" s="416"/>
      <c r="DA9" s="417"/>
      <c r="DB9" s="415">
        <v>16.899999999999999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10132</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120996</v>
      </c>
      <c r="BO10" s="446"/>
      <c r="BP10" s="446"/>
      <c r="BQ10" s="446"/>
      <c r="BR10" s="446"/>
      <c r="BS10" s="446"/>
      <c r="BT10" s="446"/>
      <c r="BU10" s="447"/>
      <c r="BV10" s="445">
        <v>101057</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88</v>
      </c>
      <c r="AV11" s="503"/>
      <c r="AW11" s="503"/>
      <c r="AX11" s="503"/>
      <c r="AY11" s="425" t="s">
        <v>118</v>
      </c>
      <c r="AZ11" s="426"/>
      <c r="BA11" s="426"/>
      <c r="BB11" s="426"/>
      <c r="BC11" s="426"/>
      <c r="BD11" s="426"/>
      <c r="BE11" s="426"/>
      <c r="BF11" s="426"/>
      <c r="BG11" s="426"/>
      <c r="BH11" s="426"/>
      <c r="BI11" s="426"/>
      <c r="BJ11" s="426"/>
      <c r="BK11" s="426"/>
      <c r="BL11" s="426"/>
      <c r="BM11" s="427"/>
      <c r="BN11" s="445">
        <v>4533</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9038</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8941</v>
      </c>
      <c r="S13" s="549"/>
      <c r="T13" s="549"/>
      <c r="U13" s="549"/>
      <c r="V13" s="550"/>
      <c r="W13" s="536" t="s">
        <v>132</v>
      </c>
      <c r="X13" s="458"/>
      <c r="Y13" s="458"/>
      <c r="Z13" s="458"/>
      <c r="AA13" s="458"/>
      <c r="AB13" s="459"/>
      <c r="AC13" s="421">
        <v>595</v>
      </c>
      <c r="AD13" s="422"/>
      <c r="AE13" s="422"/>
      <c r="AF13" s="422"/>
      <c r="AG13" s="423"/>
      <c r="AH13" s="421">
        <v>709</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69759</v>
      </c>
      <c r="BO13" s="446"/>
      <c r="BP13" s="446"/>
      <c r="BQ13" s="446"/>
      <c r="BR13" s="446"/>
      <c r="BS13" s="446"/>
      <c r="BT13" s="446"/>
      <c r="BU13" s="447"/>
      <c r="BV13" s="445">
        <v>103173</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12.3</v>
      </c>
      <c r="CU13" s="416"/>
      <c r="CV13" s="416"/>
      <c r="CW13" s="416"/>
      <c r="CX13" s="416"/>
      <c r="CY13" s="416"/>
      <c r="CZ13" s="416"/>
      <c r="DA13" s="417"/>
      <c r="DB13" s="415">
        <v>14.5</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9196</v>
      </c>
      <c r="S14" s="549"/>
      <c r="T14" s="549"/>
      <c r="U14" s="549"/>
      <c r="V14" s="550"/>
      <c r="W14" s="551"/>
      <c r="X14" s="461"/>
      <c r="Y14" s="461"/>
      <c r="Z14" s="461"/>
      <c r="AA14" s="461"/>
      <c r="AB14" s="462"/>
      <c r="AC14" s="541">
        <v>14</v>
      </c>
      <c r="AD14" s="542"/>
      <c r="AE14" s="542"/>
      <c r="AF14" s="542"/>
      <c r="AG14" s="543"/>
      <c r="AH14" s="541">
        <v>15.2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60.2</v>
      </c>
      <c r="CU14" s="553"/>
      <c r="CV14" s="553"/>
      <c r="CW14" s="553"/>
      <c r="CX14" s="553"/>
      <c r="CY14" s="553"/>
      <c r="CZ14" s="553"/>
      <c r="DA14" s="554"/>
      <c r="DB14" s="552">
        <v>62.6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9103</v>
      </c>
      <c r="S15" s="549"/>
      <c r="T15" s="549"/>
      <c r="U15" s="549"/>
      <c r="V15" s="550"/>
      <c r="W15" s="536" t="s">
        <v>140</v>
      </c>
      <c r="X15" s="458"/>
      <c r="Y15" s="458"/>
      <c r="Z15" s="458"/>
      <c r="AA15" s="458"/>
      <c r="AB15" s="459"/>
      <c r="AC15" s="421">
        <v>588</v>
      </c>
      <c r="AD15" s="422"/>
      <c r="AE15" s="422"/>
      <c r="AF15" s="422"/>
      <c r="AG15" s="423"/>
      <c r="AH15" s="421">
        <v>652</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1094870</v>
      </c>
      <c r="BO15" s="441"/>
      <c r="BP15" s="441"/>
      <c r="BQ15" s="441"/>
      <c r="BR15" s="441"/>
      <c r="BS15" s="441"/>
      <c r="BT15" s="441"/>
      <c r="BU15" s="442"/>
      <c r="BV15" s="440">
        <v>1076868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13.8</v>
      </c>
      <c r="AD16" s="542"/>
      <c r="AE16" s="542"/>
      <c r="AF16" s="542"/>
      <c r="AG16" s="543"/>
      <c r="AH16" s="541">
        <v>14</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3907676</v>
      </c>
      <c r="BO16" s="446"/>
      <c r="BP16" s="446"/>
      <c r="BQ16" s="446"/>
      <c r="BR16" s="446"/>
      <c r="BS16" s="446"/>
      <c r="BT16" s="446"/>
      <c r="BU16" s="447"/>
      <c r="BV16" s="445">
        <v>3828798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3072</v>
      </c>
      <c r="AD17" s="422"/>
      <c r="AE17" s="422"/>
      <c r="AF17" s="422"/>
      <c r="AG17" s="423"/>
      <c r="AH17" s="421">
        <v>3300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1399047</v>
      </c>
      <c r="BO17" s="446"/>
      <c r="BP17" s="446"/>
      <c r="BQ17" s="446"/>
      <c r="BR17" s="446"/>
      <c r="BS17" s="446"/>
      <c r="BT17" s="446"/>
      <c r="BU17" s="447"/>
      <c r="BV17" s="445">
        <v>1364731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180.81</v>
      </c>
      <c r="M18" s="510"/>
      <c r="N18" s="510"/>
      <c r="O18" s="510"/>
      <c r="P18" s="510"/>
      <c r="Q18" s="510"/>
      <c r="R18" s="511"/>
      <c r="S18" s="511"/>
      <c r="T18" s="511"/>
      <c r="U18" s="511"/>
      <c r="V18" s="512"/>
      <c r="W18" s="526"/>
      <c r="X18" s="527"/>
      <c r="Y18" s="527"/>
      <c r="Z18" s="527"/>
      <c r="AA18" s="527"/>
      <c r="AB18" s="537"/>
      <c r="AC18" s="409">
        <v>72.2</v>
      </c>
      <c r="AD18" s="410"/>
      <c r="AE18" s="410"/>
      <c r="AF18" s="410"/>
      <c r="AG18" s="513"/>
      <c r="AH18" s="409">
        <v>70.8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4160589</v>
      </c>
      <c r="BO18" s="446"/>
      <c r="BP18" s="446"/>
      <c r="BQ18" s="446"/>
      <c r="BR18" s="446"/>
      <c r="BS18" s="446"/>
      <c r="BT18" s="446"/>
      <c r="BU18" s="447"/>
      <c r="BV18" s="445">
        <v>4296389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5445876</v>
      </c>
      <c r="BO19" s="446"/>
      <c r="BP19" s="446"/>
      <c r="BQ19" s="446"/>
      <c r="BR19" s="446"/>
      <c r="BS19" s="446"/>
      <c r="BT19" s="446"/>
      <c r="BU19" s="447"/>
      <c r="BV19" s="445">
        <v>5539385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4240</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8862949</v>
      </c>
      <c r="BO23" s="446"/>
      <c r="BP23" s="446"/>
      <c r="BQ23" s="446"/>
      <c r="BR23" s="446"/>
      <c r="BS23" s="446"/>
      <c r="BT23" s="446"/>
      <c r="BU23" s="447"/>
      <c r="BV23" s="445">
        <v>9170299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8070</v>
      </c>
      <c r="R24" s="422"/>
      <c r="S24" s="422"/>
      <c r="T24" s="422"/>
      <c r="U24" s="422"/>
      <c r="V24" s="423"/>
      <c r="W24" s="487"/>
      <c r="X24" s="478"/>
      <c r="Y24" s="479"/>
      <c r="Z24" s="418" t="s">
        <v>164</v>
      </c>
      <c r="AA24" s="419"/>
      <c r="AB24" s="419"/>
      <c r="AC24" s="419"/>
      <c r="AD24" s="419"/>
      <c r="AE24" s="419"/>
      <c r="AF24" s="419"/>
      <c r="AG24" s="420"/>
      <c r="AH24" s="421">
        <v>122</v>
      </c>
      <c r="AI24" s="422"/>
      <c r="AJ24" s="422"/>
      <c r="AK24" s="422"/>
      <c r="AL24" s="423"/>
      <c r="AM24" s="421">
        <v>402356</v>
      </c>
      <c r="AN24" s="422"/>
      <c r="AO24" s="422"/>
      <c r="AP24" s="422"/>
      <c r="AQ24" s="422"/>
      <c r="AR24" s="423"/>
      <c r="AS24" s="421">
        <v>3298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7931638</v>
      </c>
      <c r="BO24" s="446"/>
      <c r="BP24" s="446"/>
      <c r="BQ24" s="446"/>
      <c r="BR24" s="446"/>
      <c r="BS24" s="446"/>
      <c r="BT24" s="446"/>
      <c r="BU24" s="447"/>
      <c r="BV24" s="445">
        <v>8135280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6530</v>
      </c>
      <c r="R25" s="422"/>
      <c r="S25" s="422"/>
      <c r="T25" s="422"/>
      <c r="U25" s="422"/>
      <c r="V25" s="423"/>
      <c r="W25" s="487"/>
      <c r="X25" s="478"/>
      <c r="Y25" s="479"/>
      <c r="Z25" s="418" t="s">
        <v>167</v>
      </c>
      <c r="AA25" s="419"/>
      <c r="AB25" s="419"/>
      <c r="AC25" s="419"/>
      <c r="AD25" s="419"/>
      <c r="AE25" s="419"/>
      <c r="AF25" s="419"/>
      <c r="AG25" s="420"/>
      <c r="AH25" s="421" t="s">
        <v>121</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57608</v>
      </c>
      <c r="BO25" s="441"/>
      <c r="BP25" s="441"/>
      <c r="BQ25" s="441"/>
      <c r="BR25" s="441"/>
      <c r="BS25" s="441"/>
      <c r="BT25" s="441"/>
      <c r="BU25" s="442"/>
      <c r="BV25" s="440">
        <v>54183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6120</v>
      </c>
      <c r="R26" s="422"/>
      <c r="S26" s="422"/>
      <c r="T26" s="422"/>
      <c r="U26" s="422"/>
      <c r="V26" s="423"/>
      <c r="W26" s="487"/>
      <c r="X26" s="478"/>
      <c r="Y26" s="479"/>
      <c r="Z26" s="418" t="s">
        <v>171</v>
      </c>
      <c r="AA26" s="500"/>
      <c r="AB26" s="500"/>
      <c r="AC26" s="500"/>
      <c r="AD26" s="500"/>
      <c r="AE26" s="500"/>
      <c r="AF26" s="500"/>
      <c r="AG26" s="501"/>
      <c r="AH26" s="421" t="s">
        <v>168</v>
      </c>
      <c r="AI26" s="422"/>
      <c r="AJ26" s="422"/>
      <c r="AK26" s="422"/>
      <c r="AL26" s="423"/>
      <c r="AM26" s="421" t="s">
        <v>130</v>
      </c>
      <c r="AN26" s="422"/>
      <c r="AO26" s="422"/>
      <c r="AP26" s="422"/>
      <c r="AQ26" s="422"/>
      <c r="AR26" s="423"/>
      <c r="AS26" s="421" t="s">
        <v>121</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2840</v>
      </c>
      <c r="R27" s="422"/>
      <c r="S27" s="422"/>
      <c r="T27" s="422"/>
      <c r="U27" s="422"/>
      <c r="V27" s="423"/>
      <c r="W27" s="487"/>
      <c r="X27" s="478"/>
      <c r="Y27" s="479"/>
      <c r="Z27" s="418" t="s">
        <v>174</v>
      </c>
      <c r="AA27" s="419"/>
      <c r="AB27" s="419"/>
      <c r="AC27" s="419"/>
      <c r="AD27" s="419"/>
      <c r="AE27" s="419"/>
      <c r="AF27" s="419"/>
      <c r="AG27" s="420"/>
      <c r="AH27" s="421" t="s">
        <v>168</v>
      </c>
      <c r="AI27" s="422"/>
      <c r="AJ27" s="422"/>
      <c r="AK27" s="422"/>
      <c r="AL27" s="423"/>
      <c r="AM27" s="421" t="s">
        <v>168</v>
      </c>
      <c r="AN27" s="422"/>
      <c r="AO27" s="422"/>
      <c r="AP27" s="422"/>
      <c r="AQ27" s="422"/>
      <c r="AR27" s="423"/>
      <c r="AS27" s="421" t="s">
        <v>168</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t="s">
        <v>168</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2330</v>
      </c>
      <c r="R28" s="422"/>
      <c r="S28" s="422"/>
      <c r="T28" s="422"/>
      <c r="U28" s="422"/>
      <c r="V28" s="423"/>
      <c r="W28" s="487"/>
      <c r="X28" s="478"/>
      <c r="Y28" s="479"/>
      <c r="Z28" s="418" t="s">
        <v>177</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1459148</v>
      </c>
      <c r="BO28" s="441"/>
      <c r="BP28" s="441"/>
      <c r="BQ28" s="441"/>
      <c r="BR28" s="441"/>
      <c r="BS28" s="441"/>
      <c r="BT28" s="441"/>
      <c r="BU28" s="442"/>
      <c r="BV28" s="440">
        <v>1338152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12</v>
      </c>
      <c r="M29" s="422"/>
      <c r="N29" s="422"/>
      <c r="O29" s="422"/>
      <c r="P29" s="423"/>
      <c r="Q29" s="421">
        <v>1850</v>
      </c>
      <c r="R29" s="422"/>
      <c r="S29" s="422"/>
      <c r="T29" s="422"/>
      <c r="U29" s="422"/>
      <c r="V29" s="423"/>
      <c r="W29" s="488"/>
      <c r="X29" s="489"/>
      <c r="Y29" s="490"/>
      <c r="Z29" s="418" t="s">
        <v>180</v>
      </c>
      <c r="AA29" s="419"/>
      <c r="AB29" s="419"/>
      <c r="AC29" s="419"/>
      <c r="AD29" s="419"/>
      <c r="AE29" s="419"/>
      <c r="AF29" s="419"/>
      <c r="AG29" s="420"/>
      <c r="AH29" s="421">
        <v>122</v>
      </c>
      <c r="AI29" s="422"/>
      <c r="AJ29" s="422"/>
      <c r="AK29" s="422"/>
      <c r="AL29" s="423"/>
      <c r="AM29" s="421">
        <v>402356</v>
      </c>
      <c r="AN29" s="422"/>
      <c r="AO29" s="422"/>
      <c r="AP29" s="422"/>
      <c r="AQ29" s="422"/>
      <c r="AR29" s="423"/>
      <c r="AS29" s="421">
        <v>3298</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102901</v>
      </c>
      <c r="BO29" s="446"/>
      <c r="BP29" s="446"/>
      <c r="BQ29" s="446"/>
      <c r="BR29" s="446"/>
      <c r="BS29" s="446"/>
      <c r="BT29" s="446"/>
      <c r="BU29" s="447"/>
      <c r="BV29" s="445">
        <v>102869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98.4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1728572</v>
      </c>
      <c r="BO30" s="449"/>
      <c r="BP30" s="449"/>
      <c r="BQ30" s="449"/>
      <c r="BR30" s="449"/>
      <c r="BS30" s="449"/>
      <c r="BT30" s="449"/>
      <c r="BU30" s="450"/>
      <c r="BV30" s="448">
        <v>1659342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191</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t="str">
        <f>IF(BY34="","",MAX(C34:D43,U34:V43,AM34:AN43,BE34:BF43)+1)</f>
        <v/>
      </c>
      <c r="BX34" s="404"/>
      <c r="BY34" s="403" t="str">
        <f>IF('各会計、関係団体の財政状況及び健全化判断比率'!B68="","",'各会計、関係団体の財政状況及び健全化判断比率'!B68)</f>
        <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簡易水道事業特別会計</v>
      </c>
      <c r="BH35" s="403"/>
      <c r="BI35" s="403"/>
      <c r="BJ35" s="403"/>
      <c r="BK35" s="403"/>
      <c r="BL35" s="403"/>
      <c r="BM35" s="403"/>
      <c r="BN35" s="403"/>
      <c r="BO35" s="403"/>
      <c r="BP35" s="403"/>
      <c r="BQ35" s="403"/>
      <c r="BR35" s="403"/>
      <c r="BS35" s="403"/>
      <c r="BT35" s="403"/>
      <c r="BU35" s="403"/>
      <c r="BV35" s="193"/>
      <c r="BW35" s="404" t="str">
        <f t="shared" ref="BW35:BW43" si="2">IF(BY35="","",BW34+1)</f>
        <v/>
      </c>
      <c r="BX35" s="404"/>
      <c r="BY35" s="403" t="str">
        <f>IF('各会計、関係団体の財政状況及び健全化判断比率'!B69="","",'各会計、関係団体の財政状況及び健全化判断比率'!B69)</f>
        <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t="str">
        <f t="shared" si="2"/>
        <v/>
      </c>
      <c r="BX36" s="404"/>
      <c r="BY36" s="403" t="str">
        <f>IF('各会計、関係団体の財政状況及び健全化判断比率'!B70="","",'各会計、関係団体の財政状況及び健全化判断比率'!B70)</f>
        <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hBPbybn6QGGgCRDTiS2tDemr6BxLziQu7+hEdrrkeAIBaDFox6nhwpg5AgpHW2ujwaWvf/ac3DFguggtyY/5w==" saltValue="vguu4RO6Q+EWjd45TYlG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24" t="s">
        <v>552</v>
      </c>
      <c r="D34" s="1224"/>
      <c r="E34" s="1225"/>
      <c r="F34" s="32">
        <v>3.76</v>
      </c>
      <c r="G34" s="33">
        <v>5.12</v>
      </c>
      <c r="H34" s="33">
        <v>6.58</v>
      </c>
      <c r="I34" s="33">
        <v>6.01</v>
      </c>
      <c r="J34" s="34">
        <v>6.48</v>
      </c>
      <c r="K34" s="22"/>
      <c r="L34" s="22"/>
      <c r="M34" s="22"/>
      <c r="N34" s="22"/>
      <c r="O34" s="22"/>
      <c r="P34" s="22"/>
    </row>
    <row r="35" spans="1:16" ht="39" customHeight="1">
      <c r="A35" s="22"/>
      <c r="B35" s="35"/>
      <c r="C35" s="1218" t="s">
        <v>553</v>
      </c>
      <c r="D35" s="1219"/>
      <c r="E35" s="1220"/>
      <c r="F35" s="36">
        <v>3.81</v>
      </c>
      <c r="G35" s="37">
        <v>2.54</v>
      </c>
      <c r="H35" s="37">
        <v>4.93</v>
      </c>
      <c r="I35" s="37">
        <v>5.19</v>
      </c>
      <c r="J35" s="38">
        <v>3.91</v>
      </c>
      <c r="K35" s="22"/>
      <c r="L35" s="22"/>
      <c r="M35" s="22"/>
      <c r="N35" s="22"/>
      <c r="O35" s="22"/>
      <c r="P35" s="22"/>
    </row>
    <row r="36" spans="1:16" ht="39" customHeight="1">
      <c r="A36" s="22"/>
      <c r="B36" s="35"/>
      <c r="C36" s="1218" t="s">
        <v>554</v>
      </c>
      <c r="D36" s="1219"/>
      <c r="E36" s="1220"/>
      <c r="F36" s="36">
        <v>0.21</v>
      </c>
      <c r="G36" s="37">
        <v>0.39</v>
      </c>
      <c r="H36" s="37">
        <v>0.57999999999999996</v>
      </c>
      <c r="I36" s="37">
        <v>0.24</v>
      </c>
      <c r="J36" s="38">
        <v>0.65</v>
      </c>
      <c r="K36" s="22"/>
      <c r="L36" s="22"/>
      <c r="M36" s="22"/>
      <c r="N36" s="22"/>
      <c r="O36" s="22"/>
      <c r="P36" s="22"/>
    </row>
    <row r="37" spans="1:16" ht="39" customHeight="1">
      <c r="A37" s="22"/>
      <c r="B37" s="35"/>
      <c r="C37" s="1218" t="s">
        <v>555</v>
      </c>
      <c r="D37" s="1219"/>
      <c r="E37" s="1220"/>
      <c r="F37" s="36" t="s">
        <v>556</v>
      </c>
      <c r="G37" s="37">
        <v>0.22</v>
      </c>
      <c r="H37" s="37">
        <v>0.25</v>
      </c>
      <c r="I37" s="37">
        <v>0.53</v>
      </c>
      <c r="J37" s="38">
        <v>0.33</v>
      </c>
      <c r="K37" s="22"/>
      <c r="L37" s="22"/>
      <c r="M37" s="22"/>
      <c r="N37" s="22"/>
      <c r="O37" s="22"/>
      <c r="P37" s="22"/>
    </row>
    <row r="38" spans="1:16" ht="39" customHeight="1">
      <c r="A38" s="22"/>
      <c r="B38" s="35"/>
      <c r="C38" s="1218" t="s">
        <v>557</v>
      </c>
      <c r="D38" s="1219"/>
      <c r="E38" s="1220"/>
      <c r="F38" s="36">
        <v>0.11</v>
      </c>
      <c r="G38" s="37">
        <v>0.12</v>
      </c>
      <c r="H38" s="37">
        <v>0.13</v>
      </c>
      <c r="I38" s="37">
        <v>0.13</v>
      </c>
      <c r="J38" s="38">
        <v>0.15</v>
      </c>
      <c r="K38" s="22"/>
      <c r="L38" s="22"/>
      <c r="M38" s="22"/>
      <c r="N38" s="22"/>
      <c r="O38" s="22"/>
      <c r="P38" s="22"/>
    </row>
    <row r="39" spans="1:16" ht="39" customHeight="1">
      <c r="A39" s="22"/>
      <c r="B39" s="35"/>
      <c r="C39" s="1218" t="s">
        <v>558</v>
      </c>
      <c r="D39" s="1219"/>
      <c r="E39" s="1220"/>
      <c r="F39" s="36">
        <v>0.1</v>
      </c>
      <c r="G39" s="37">
        <v>0.12</v>
      </c>
      <c r="H39" s="37">
        <v>0.11</v>
      </c>
      <c r="I39" s="37">
        <v>0.16</v>
      </c>
      <c r="J39" s="38">
        <v>0.09</v>
      </c>
      <c r="K39" s="22"/>
      <c r="L39" s="22"/>
      <c r="M39" s="22"/>
      <c r="N39" s="22"/>
      <c r="O39" s="22"/>
      <c r="P39" s="22"/>
    </row>
    <row r="40" spans="1:16" ht="39" customHeight="1">
      <c r="A40" s="22"/>
      <c r="B40" s="35"/>
      <c r="C40" s="1218" t="s">
        <v>559</v>
      </c>
      <c r="D40" s="1219"/>
      <c r="E40" s="1220"/>
      <c r="F40" s="36">
        <v>0.05</v>
      </c>
      <c r="G40" s="37">
        <v>7.0000000000000007E-2</v>
      </c>
      <c r="H40" s="37">
        <v>0.06</v>
      </c>
      <c r="I40" s="37">
        <v>0</v>
      </c>
      <c r="J40" s="38">
        <v>0.04</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560</v>
      </c>
      <c r="D42" s="1219"/>
      <c r="E42" s="1220"/>
      <c r="F42" s="36" t="s">
        <v>503</v>
      </c>
      <c r="G42" s="37" t="s">
        <v>503</v>
      </c>
      <c r="H42" s="37" t="s">
        <v>503</v>
      </c>
      <c r="I42" s="37" t="s">
        <v>503</v>
      </c>
      <c r="J42" s="38" t="s">
        <v>503</v>
      </c>
      <c r="K42" s="22"/>
      <c r="L42" s="22"/>
      <c r="M42" s="22"/>
      <c r="N42" s="22"/>
      <c r="O42" s="22"/>
      <c r="P42" s="22"/>
    </row>
    <row r="43" spans="1:16" ht="39" customHeight="1" thickBot="1">
      <c r="A43" s="22"/>
      <c r="B43" s="40"/>
      <c r="C43" s="1221" t="s">
        <v>561</v>
      </c>
      <c r="D43" s="1222"/>
      <c r="E43" s="1223"/>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SVzHgTTJWq8lcTBSzhdq3yhr9PYPeIeIUeI8jgzktnn/vE8LXqJ4+2gaSTE03j11Iz/Uj8kBKQxm8ArXPkzzg==" saltValue="5VZi9M8R+4EOklt4lUg6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34" t="s">
        <v>11</v>
      </c>
      <c r="C45" s="1235"/>
      <c r="D45" s="58"/>
      <c r="E45" s="1240" t="s">
        <v>12</v>
      </c>
      <c r="F45" s="1240"/>
      <c r="G45" s="1240"/>
      <c r="H45" s="1240"/>
      <c r="I45" s="1240"/>
      <c r="J45" s="1241"/>
      <c r="K45" s="59">
        <v>1275</v>
      </c>
      <c r="L45" s="60">
        <v>1273</v>
      </c>
      <c r="M45" s="60">
        <v>1230</v>
      </c>
      <c r="N45" s="60">
        <v>1098</v>
      </c>
      <c r="O45" s="61">
        <v>980</v>
      </c>
      <c r="P45" s="48"/>
      <c r="Q45" s="48"/>
      <c r="R45" s="48"/>
      <c r="S45" s="48"/>
      <c r="T45" s="48"/>
      <c r="U45" s="48"/>
    </row>
    <row r="46" spans="1:21" ht="30.75" customHeight="1">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c r="A48" s="48"/>
      <c r="B48" s="1236"/>
      <c r="C48" s="1237"/>
      <c r="D48" s="62"/>
      <c r="E48" s="1228" t="s">
        <v>15</v>
      </c>
      <c r="F48" s="1228"/>
      <c r="G48" s="1228"/>
      <c r="H48" s="1228"/>
      <c r="I48" s="1228"/>
      <c r="J48" s="1229"/>
      <c r="K48" s="63">
        <v>279</v>
      </c>
      <c r="L48" s="64">
        <v>283</v>
      </c>
      <c r="M48" s="64">
        <v>268</v>
      </c>
      <c r="N48" s="64">
        <v>299</v>
      </c>
      <c r="O48" s="65">
        <v>306</v>
      </c>
      <c r="P48" s="48"/>
      <c r="Q48" s="48"/>
      <c r="R48" s="48"/>
      <c r="S48" s="48"/>
      <c r="T48" s="48"/>
      <c r="U48" s="48"/>
    </row>
    <row r="49" spans="1:21" ht="30.75" customHeight="1">
      <c r="A49" s="48"/>
      <c r="B49" s="1236"/>
      <c r="C49" s="1237"/>
      <c r="D49" s="62"/>
      <c r="E49" s="1228" t="s">
        <v>16</v>
      </c>
      <c r="F49" s="1228"/>
      <c r="G49" s="1228"/>
      <c r="H49" s="1228"/>
      <c r="I49" s="1228"/>
      <c r="J49" s="1229"/>
      <c r="K49" s="63">
        <v>100</v>
      </c>
      <c r="L49" s="64">
        <v>100</v>
      </c>
      <c r="M49" s="64">
        <v>98</v>
      </c>
      <c r="N49" s="64">
        <v>99</v>
      </c>
      <c r="O49" s="65">
        <v>41</v>
      </c>
      <c r="P49" s="48"/>
      <c r="Q49" s="48"/>
      <c r="R49" s="48"/>
      <c r="S49" s="48"/>
      <c r="T49" s="48"/>
      <c r="U49" s="48"/>
    </row>
    <row r="50" spans="1:21" ht="30.75" customHeight="1">
      <c r="A50" s="48"/>
      <c r="B50" s="1236"/>
      <c r="C50" s="1237"/>
      <c r="D50" s="62"/>
      <c r="E50" s="1228" t="s">
        <v>17</v>
      </c>
      <c r="F50" s="1228"/>
      <c r="G50" s="1228"/>
      <c r="H50" s="1228"/>
      <c r="I50" s="1228"/>
      <c r="J50" s="1229"/>
      <c r="K50" s="63">
        <v>14</v>
      </c>
      <c r="L50" s="64">
        <v>4</v>
      </c>
      <c r="M50" s="64">
        <v>16</v>
      </c>
      <c r="N50" s="64">
        <v>1</v>
      </c>
      <c r="O50" s="65">
        <v>7</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1120</v>
      </c>
      <c r="L52" s="64">
        <v>1101</v>
      </c>
      <c r="M52" s="64">
        <v>1072</v>
      </c>
      <c r="N52" s="64">
        <v>956</v>
      </c>
      <c r="O52" s="65">
        <v>1039</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548</v>
      </c>
      <c r="L53" s="69">
        <v>559</v>
      </c>
      <c r="M53" s="69">
        <v>540</v>
      </c>
      <c r="N53" s="69">
        <v>541</v>
      </c>
      <c r="O53" s="70">
        <v>295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VAft0254VPZ9KwFDK12JJLySrzRYoI7cMpJmyL+cla5GjxE9OlgB6GxnGzp216kgoBc4I3Rd1BeFrbp5fP8A==" saltValue="7Amsz+iisKkR92+vxWvot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54" t="s">
        <v>24</v>
      </c>
      <c r="C41" s="1255"/>
      <c r="D41" s="81"/>
      <c r="E41" s="1256" t="s">
        <v>25</v>
      </c>
      <c r="F41" s="1256"/>
      <c r="G41" s="1256"/>
      <c r="H41" s="1257"/>
      <c r="I41" s="82">
        <v>10216</v>
      </c>
      <c r="J41" s="83">
        <v>9520</v>
      </c>
      <c r="K41" s="83">
        <v>9247</v>
      </c>
      <c r="L41" s="83">
        <v>9170</v>
      </c>
      <c r="M41" s="84">
        <v>8863</v>
      </c>
    </row>
    <row r="42" spans="2:13" ht="27.75" customHeight="1">
      <c r="B42" s="1244"/>
      <c r="C42" s="1245"/>
      <c r="D42" s="85"/>
      <c r="E42" s="1248" t="s">
        <v>26</v>
      </c>
      <c r="F42" s="1248"/>
      <c r="G42" s="1248"/>
      <c r="H42" s="1249"/>
      <c r="I42" s="86">
        <v>13</v>
      </c>
      <c r="J42" s="87">
        <v>10</v>
      </c>
      <c r="K42" s="87" t="s">
        <v>503</v>
      </c>
      <c r="L42" s="87" t="s">
        <v>503</v>
      </c>
      <c r="M42" s="88" t="s">
        <v>503</v>
      </c>
    </row>
    <row r="43" spans="2:13" ht="27.75" customHeight="1">
      <c r="B43" s="1244"/>
      <c r="C43" s="1245"/>
      <c r="D43" s="85"/>
      <c r="E43" s="1248" t="s">
        <v>27</v>
      </c>
      <c r="F43" s="1248"/>
      <c r="G43" s="1248"/>
      <c r="H43" s="1249"/>
      <c r="I43" s="86">
        <v>3336</v>
      </c>
      <c r="J43" s="87">
        <v>2863</v>
      </c>
      <c r="K43" s="87">
        <v>2740</v>
      </c>
      <c r="L43" s="87">
        <v>2687</v>
      </c>
      <c r="M43" s="88">
        <v>2710</v>
      </c>
    </row>
    <row r="44" spans="2:13" ht="27.75" customHeight="1">
      <c r="B44" s="1244"/>
      <c r="C44" s="1245"/>
      <c r="D44" s="85"/>
      <c r="E44" s="1248" t="s">
        <v>28</v>
      </c>
      <c r="F44" s="1248"/>
      <c r="G44" s="1248"/>
      <c r="H44" s="1249"/>
      <c r="I44" s="86">
        <v>416</v>
      </c>
      <c r="J44" s="87">
        <v>314</v>
      </c>
      <c r="K44" s="87">
        <v>219</v>
      </c>
      <c r="L44" s="87">
        <v>117</v>
      </c>
      <c r="M44" s="88">
        <v>72</v>
      </c>
    </row>
    <row r="45" spans="2:13" ht="27.75" customHeight="1">
      <c r="B45" s="1244"/>
      <c r="C45" s="1245"/>
      <c r="D45" s="85"/>
      <c r="E45" s="1248" t="s">
        <v>29</v>
      </c>
      <c r="F45" s="1248"/>
      <c r="G45" s="1248"/>
      <c r="H45" s="1249"/>
      <c r="I45" s="86">
        <v>1140</v>
      </c>
      <c r="J45" s="87">
        <v>1039</v>
      </c>
      <c r="K45" s="87">
        <v>925</v>
      </c>
      <c r="L45" s="87">
        <v>893</v>
      </c>
      <c r="M45" s="88">
        <v>874</v>
      </c>
    </row>
    <row r="46" spans="2:13" ht="27.75" customHeight="1">
      <c r="B46" s="1244"/>
      <c r="C46" s="1245"/>
      <c r="D46" s="89"/>
      <c r="E46" s="1248" t="s">
        <v>30</v>
      </c>
      <c r="F46" s="1248"/>
      <c r="G46" s="1248"/>
      <c r="H46" s="1249"/>
      <c r="I46" s="86" t="s">
        <v>503</v>
      </c>
      <c r="J46" s="87" t="s">
        <v>503</v>
      </c>
      <c r="K46" s="87" t="s">
        <v>503</v>
      </c>
      <c r="L46" s="87" t="s">
        <v>503</v>
      </c>
      <c r="M46" s="88" t="s">
        <v>503</v>
      </c>
    </row>
    <row r="47" spans="2:13" ht="27.75" customHeight="1">
      <c r="B47" s="1244"/>
      <c r="C47" s="1245"/>
      <c r="D47" s="90"/>
      <c r="E47" s="1258" t="s">
        <v>31</v>
      </c>
      <c r="F47" s="1259"/>
      <c r="G47" s="1259"/>
      <c r="H47" s="1260"/>
      <c r="I47" s="86" t="s">
        <v>503</v>
      </c>
      <c r="J47" s="87" t="s">
        <v>503</v>
      </c>
      <c r="K47" s="87" t="s">
        <v>503</v>
      </c>
      <c r="L47" s="87" t="s">
        <v>503</v>
      </c>
      <c r="M47" s="88" t="s">
        <v>503</v>
      </c>
    </row>
    <row r="48" spans="2:13" ht="27.75" customHeight="1">
      <c r="B48" s="1244"/>
      <c r="C48" s="1245"/>
      <c r="D48" s="85"/>
      <c r="E48" s="1248" t="s">
        <v>32</v>
      </c>
      <c r="F48" s="1248"/>
      <c r="G48" s="1248"/>
      <c r="H48" s="1249"/>
      <c r="I48" s="86" t="s">
        <v>503</v>
      </c>
      <c r="J48" s="87" t="s">
        <v>503</v>
      </c>
      <c r="K48" s="87" t="s">
        <v>503</v>
      </c>
      <c r="L48" s="87" t="s">
        <v>503</v>
      </c>
      <c r="M48" s="88" t="s">
        <v>503</v>
      </c>
    </row>
    <row r="49" spans="2:13" ht="27.75" customHeight="1">
      <c r="B49" s="1246"/>
      <c r="C49" s="1247"/>
      <c r="D49" s="85"/>
      <c r="E49" s="1248" t="s">
        <v>33</v>
      </c>
      <c r="F49" s="1248"/>
      <c r="G49" s="1248"/>
      <c r="H49" s="1249"/>
      <c r="I49" s="86" t="s">
        <v>503</v>
      </c>
      <c r="J49" s="87" t="s">
        <v>503</v>
      </c>
      <c r="K49" s="87" t="s">
        <v>503</v>
      </c>
      <c r="L49" s="87" t="s">
        <v>503</v>
      </c>
      <c r="M49" s="88" t="s">
        <v>503</v>
      </c>
    </row>
    <row r="50" spans="2:13" ht="27.75" customHeight="1">
      <c r="B50" s="1242" t="s">
        <v>34</v>
      </c>
      <c r="C50" s="1243"/>
      <c r="D50" s="91"/>
      <c r="E50" s="1248" t="s">
        <v>35</v>
      </c>
      <c r="F50" s="1248"/>
      <c r="G50" s="1248"/>
      <c r="H50" s="1249"/>
      <c r="I50" s="86">
        <v>2059</v>
      </c>
      <c r="J50" s="87">
        <v>1833</v>
      </c>
      <c r="K50" s="87">
        <v>2093</v>
      </c>
      <c r="L50" s="87">
        <v>2168</v>
      </c>
      <c r="M50" s="88">
        <v>2355</v>
      </c>
    </row>
    <row r="51" spans="2:13" ht="27.75" customHeight="1">
      <c r="B51" s="1244"/>
      <c r="C51" s="1245"/>
      <c r="D51" s="85"/>
      <c r="E51" s="1248" t="s">
        <v>36</v>
      </c>
      <c r="F51" s="1248"/>
      <c r="G51" s="1248"/>
      <c r="H51" s="1249"/>
      <c r="I51" s="86">
        <v>1794</v>
      </c>
      <c r="J51" s="87">
        <v>1557</v>
      </c>
      <c r="K51" s="87">
        <v>1395</v>
      </c>
      <c r="L51" s="87">
        <v>1200</v>
      </c>
      <c r="M51" s="88">
        <v>1115</v>
      </c>
    </row>
    <row r="52" spans="2:13" ht="27.75" customHeight="1">
      <c r="B52" s="1246"/>
      <c r="C52" s="1247"/>
      <c r="D52" s="85"/>
      <c r="E52" s="1248" t="s">
        <v>37</v>
      </c>
      <c r="F52" s="1248"/>
      <c r="G52" s="1248"/>
      <c r="H52" s="1249"/>
      <c r="I52" s="86">
        <v>7614</v>
      </c>
      <c r="J52" s="87">
        <v>7285</v>
      </c>
      <c r="K52" s="87">
        <v>7201</v>
      </c>
      <c r="L52" s="87">
        <v>7186</v>
      </c>
      <c r="M52" s="88">
        <v>6863</v>
      </c>
    </row>
    <row r="53" spans="2:13" ht="27.75" customHeight="1" thickBot="1">
      <c r="B53" s="1250" t="s">
        <v>38</v>
      </c>
      <c r="C53" s="1251"/>
      <c r="D53" s="92"/>
      <c r="E53" s="1252" t="s">
        <v>39</v>
      </c>
      <c r="F53" s="1252"/>
      <c r="G53" s="1252"/>
      <c r="H53" s="1253"/>
      <c r="I53" s="93">
        <v>3654</v>
      </c>
      <c r="J53" s="94">
        <v>3071</v>
      </c>
      <c r="K53" s="94">
        <v>2442</v>
      </c>
      <c r="L53" s="94">
        <v>2314</v>
      </c>
      <c r="M53" s="95">
        <v>2187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EbKPn62Lz8UsWkHlxwCoCEvthT59biHrtTck9Xs7+SErHTcclxUI/J4MvVZDYIbcx1XWfbaZmal2od4RK+EYQ==" saltValue="X4DfD26twO+8xcaxgtiC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I5" sqref="I5"/>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69" t="s">
        <v>42</v>
      </c>
      <c r="D55" s="1269"/>
      <c r="E55" s="1270"/>
      <c r="F55" s="107">
        <v>1237</v>
      </c>
      <c r="G55" s="107">
        <v>1338</v>
      </c>
      <c r="H55" s="108">
        <v>1459</v>
      </c>
    </row>
    <row r="56" spans="2:8" ht="52.5" customHeight="1">
      <c r="B56" s="109"/>
      <c r="C56" s="1271" t="s">
        <v>43</v>
      </c>
      <c r="D56" s="1271"/>
      <c r="E56" s="1272"/>
      <c r="F56" s="110">
        <v>103</v>
      </c>
      <c r="G56" s="110">
        <v>103</v>
      </c>
      <c r="H56" s="111">
        <v>103</v>
      </c>
    </row>
    <row r="57" spans="2:8" ht="53.25" customHeight="1">
      <c r="B57" s="109"/>
      <c r="C57" s="1273" t="s">
        <v>44</v>
      </c>
      <c r="D57" s="1273"/>
      <c r="E57" s="1274"/>
      <c r="F57" s="112">
        <v>1674</v>
      </c>
      <c r="G57" s="112">
        <v>1659</v>
      </c>
      <c r="H57" s="113">
        <v>1729</v>
      </c>
    </row>
    <row r="58" spans="2:8" ht="45.75" customHeight="1">
      <c r="B58" s="114"/>
      <c r="C58" s="1261" t="s">
        <v>566</v>
      </c>
      <c r="D58" s="1262"/>
      <c r="E58" s="1263"/>
      <c r="F58" s="115"/>
      <c r="G58" s="115">
        <v>1023</v>
      </c>
      <c r="H58" s="116">
        <v>2024</v>
      </c>
    </row>
    <row r="59" spans="2:8" ht="45.75" customHeight="1">
      <c r="B59" s="114"/>
      <c r="C59" s="1261" t="s">
        <v>567</v>
      </c>
      <c r="D59" s="1262"/>
      <c r="E59" s="1263"/>
      <c r="F59" s="115"/>
      <c r="G59" s="115">
        <v>490</v>
      </c>
      <c r="H59" s="116">
        <v>464</v>
      </c>
    </row>
    <row r="60" spans="2:8" ht="45.75" customHeight="1">
      <c r="B60" s="114"/>
      <c r="C60" s="1261" t="s">
        <v>568</v>
      </c>
      <c r="D60" s="1262"/>
      <c r="E60" s="1263"/>
      <c r="F60" s="115"/>
      <c r="G60" s="115">
        <v>66</v>
      </c>
      <c r="H60" s="116">
        <v>60</v>
      </c>
    </row>
    <row r="61" spans="2:8" ht="45.75" customHeight="1">
      <c r="B61" s="114"/>
      <c r="C61" s="1261" t="s">
        <v>569</v>
      </c>
      <c r="D61" s="1262"/>
      <c r="E61" s="1263"/>
      <c r="F61" s="115"/>
      <c r="G61" s="115">
        <v>4</v>
      </c>
      <c r="H61" s="116">
        <v>54</v>
      </c>
    </row>
    <row r="62" spans="2:8" ht="45.75" customHeight="1" thickBot="1">
      <c r="B62" s="117"/>
      <c r="C62" s="1264" t="s">
        <v>570</v>
      </c>
      <c r="D62" s="1265"/>
      <c r="E62" s="1266"/>
      <c r="F62" s="118"/>
      <c r="G62" s="118">
        <v>0</v>
      </c>
      <c r="H62" s="119">
        <v>50</v>
      </c>
    </row>
    <row r="63" spans="2:8" ht="52.5" customHeight="1" thickBot="1">
      <c r="B63" s="120"/>
      <c r="C63" s="1267" t="s">
        <v>45</v>
      </c>
      <c r="D63" s="1267"/>
      <c r="E63" s="1268"/>
      <c r="F63" s="121">
        <v>3014</v>
      </c>
      <c r="G63" s="121">
        <v>3100</v>
      </c>
      <c r="H63" s="122">
        <v>3291</v>
      </c>
    </row>
    <row r="64" spans="2:8" ht="15" customHeight="1"/>
    <row r="65" ht="0" hidden="1" customHeight="1"/>
    <row r="66" ht="0" hidden="1" customHeight="1"/>
  </sheetData>
  <sheetProtection algorithmName="SHA-512" hashValue="c9Izt/og6N2p26aHDpdiy9PZzMvIuiaRdyKu4IDEnQNczv63NGF7xs58sF/a3H9DbGGCGEsZhTJ1tfxzmPcY7Q==" saltValue="ealdEgkLeExzwtO6PQQo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S5" zoomScale="85" zoomScaleNormal="85" zoomScaleSheetLayoutView="55" workbookViewId="0">
      <selection activeCell="BA39" sqref="BA39"/>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577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7" t="s">
        <v>580</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575</v>
      </c>
    </row>
    <row r="50" spans="1:109" ht="13.5">
      <c r="B50" s="366"/>
      <c r="G50" s="1281"/>
      <c r="H50" s="1281"/>
      <c r="I50" s="1281"/>
      <c r="J50" s="1281"/>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546</v>
      </c>
      <c r="BQ50" s="1277"/>
      <c r="BR50" s="1277"/>
      <c r="BS50" s="1277"/>
      <c r="BT50" s="1277"/>
      <c r="BU50" s="1277"/>
      <c r="BV50" s="1277"/>
      <c r="BW50" s="1277"/>
      <c r="BX50" s="1277" t="s">
        <v>547</v>
      </c>
      <c r="BY50" s="1277"/>
      <c r="BZ50" s="1277"/>
      <c r="CA50" s="1277"/>
      <c r="CB50" s="1277"/>
      <c r="CC50" s="1277"/>
      <c r="CD50" s="1277"/>
      <c r="CE50" s="1277"/>
      <c r="CF50" s="1277" t="s">
        <v>548</v>
      </c>
      <c r="CG50" s="1277"/>
      <c r="CH50" s="1277"/>
      <c r="CI50" s="1277"/>
      <c r="CJ50" s="1277"/>
      <c r="CK50" s="1277"/>
      <c r="CL50" s="1277"/>
      <c r="CM50" s="1277"/>
      <c r="CN50" s="1277" t="s">
        <v>549</v>
      </c>
      <c r="CO50" s="1277"/>
      <c r="CP50" s="1277"/>
      <c r="CQ50" s="1277"/>
      <c r="CR50" s="1277"/>
      <c r="CS50" s="1277"/>
      <c r="CT50" s="1277"/>
      <c r="CU50" s="1277"/>
      <c r="CV50" s="1277" t="s">
        <v>550</v>
      </c>
      <c r="CW50" s="1277"/>
      <c r="CX50" s="1277"/>
      <c r="CY50" s="1277"/>
      <c r="CZ50" s="1277"/>
      <c r="DA50" s="1277"/>
      <c r="DB50" s="1277"/>
      <c r="DC50" s="1277"/>
    </row>
    <row r="51" spans="1:109" ht="13.5" customHeight="1">
      <c r="B51" s="366"/>
      <c r="G51" s="1286"/>
      <c r="H51" s="1286"/>
      <c r="I51" s="1297"/>
      <c r="J51" s="1297"/>
      <c r="K51" s="1282"/>
      <c r="L51" s="1282"/>
      <c r="M51" s="1282"/>
      <c r="N51" s="1282"/>
      <c r="AM51" s="373"/>
      <c r="AN51" s="1278" t="s">
        <v>574</v>
      </c>
      <c r="AO51" s="1278"/>
      <c r="AP51" s="1278"/>
      <c r="AQ51" s="1278"/>
      <c r="AR51" s="1278"/>
      <c r="AS51" s="1278"/>
      <c r="AT51" s="1278"/>
      <c r="AU51" s="1278"/>
      <c r="AV51" s="1278"/>
      <c r="AW51" s="1278"/>
      <c r="AX51" s="1278"/>
      <c r="AY51" s="1278"/>
      <c r="AZ51" s="1278"/>
      <c r="BA51" s="1278"/>
      <c r="BB51" s="1278" t="s">
        <v>572</v>
      </c>
      <c r="BC51" s="1278"/>
      <c r="BD51" s="1278"/>
      <c r="BE51" s="1278"/>
      <c r="BF51" s="1278"/>
      <c r="BG51" s="1278"/>
      <c r="BH51" s="1278"/>
      <c r="BI51" s="1278"/>
      <c r="BJ51" s="1278"/>
      <c r="BK51" s="1278"/>
      <c r="BL51" s="1278"/>
      <c r="BM51" s="1278"/>
      <c r="BN51" s="1278"/>
      <c r="BO51" s="1278"/>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62.6</v>
      </c>
      <c r="CO51" s="1275"/>
      <c r="CP51" s="1275"/>
      <c r="CQ51" s="1275"/>
      <c r="CR51" s="1275"/>
      <c r="CS51" s="1275"/>
      <c r="CT51" s="1275"/>
      <c r="CU51" s="1275"/>
      <c r="CV51" s="1296"/>
      <c r="CW51" s="1275"/>
      <c r="CX51" s="1275"/>
      <c r="CY51" s="1275"/>
      <c r="CZ51" s="1275"/>
      <c r="DA51" s="1275"/>
      <c r="DB51" s="1275"/>
      <c r="DC51" s="1275"/>
    </row>
    <row r="52" spans="1:109" ht="13.5">
      <c r="B52" s="366"/>
      <c r="G52" s="1286"/>
      <c r="H52" s="1286"/>
      <c r="I52" s="1297"/>
      <c r="J52" s="1297"/>
      <c r="K52" s="1282"/>
      <c r="L52" s="1282"/>
      <c r="M52" s="1282"/>
      <c r="N52" s="1282"/>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2"/>
      <c r="L53" s="1282"/>
      <c r="M53" s="1282"/>
      <c r="N53" s="1282"/>
      <c r="AM53" s="373"/>
      <c r="AN53" s="1278"/>
      <c r="AO53" s="1278"/>
      <c r="AP53" s="1278"/>
      <c r="AQ53" s="1278"/>
      <c r="AR53" s="1278"/>
      <c r="AS53" s="1278"/>
      <c r="AT53" s="1278"/>
      <c r="AU53" s="1278"/>
      <c r="AV53" s="1278"/>
      <c r="AW53" s="1278"/>
      <c r="AX53" s="1278"/>
      <c r="AY53" s="1278"/>
      <c r="AZ53" s="1278"/>
      <c r="BA53" s="1278"/>
      <c r="BB53" s="1278" t="s">
        <v>579</v>
      </c>
      <c r="BC53" s="1278"/>
      <c r="BD53" s="1278"/>
      <c r="BE53" s="1278"/>
      <c r="BF53" s="1278"/>
      <c r="BG53" s="1278"/>
      <c r="BH53" s="1278"/>
      <c r="BI53" s="1278"/>
      <c r="BJ53" s="1278"/>
      <c r="BK53" s="1278"/>
      <c r="BL53" s="1278"/>
      <c r="BM53" s="1278"/>
      <c r="BN53" s="1278"/>
      <c r="BO53" s="1278"/>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61.6</v>
      </c>
      <c r="CO53" s="1275"/>
      <c r="CP53" s="1275"/>
      <c r="CQ53" s="1275"/>
      <c r="CR53" s="1275"/>
      <c r="CS53" s="1275"/>
      <c r="CT53" s="1275"/>
      <c r="CU53" s="1275"/>
      <c r="CV53" s="1296"/>
      <c r="CW53" s="1275"/>
      <c r="CX53" s="1275"/>
      <c r="CY53" s="1275"/>
      <c r="CZ53" s="1275"/>
      <c r="DA53" s="1275"/>
      <c r="DB53" s="1275"/>
      <c r="DC53" s="1275"/>
    </row>
    <row r="54" spans="1:109" ht="13.5">
      <c r="A54" s="381"/>
      <c r="B54" s="366"/>
      <c r="G54" s="1286"/>
      <c r="H54" s="1286"/>
      <c r="I54" s="1281"/>
      <c r="J54" s="1281"/>
      <c r="K54" s="1282"/>
      <c r="L54" s="1282"/>
      <c r="M54" s="1282"/>
      <c r="N54" s="1282"/>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2"/>
      <c r="L55" s="1282"/>
      <c r="M55" s="1282"/>
      <c r="N55" s="1282"/>
      <c r="AN55" s="1277" t="s">
        <v>573</v>
      </c>
      <c r="AO55" s="1277"/>
      <c r="AP55" s="1277"/>
      <c r="AQ55" s="1277"/>
      <c r="AR55" s="1277"/>
      <c r="AS55" s="1277"/>
      <c r="AT55" s="1277"/>
      <c r="AU55" s="1277"/>
      <c r="AV55" s="1277"/>
      <c r="AW55" s="1277"/>
      <c r="AX55" s="1277"/>
      <c r="AY55" s="1277"/>
      <c r="AZ55" s="1277"/>
      <c r="BA55" s="1277"/>
      <c r="BB55" s="1278" t="s">
        <v>572</v>
      </c>
      <c r="BC55" s="1278"/>
      <c r="BD55" s="1278"/>
      <c r="BE55" s="1278"/>
      <c r="BF55" s="1278"/>
      <c r="BG55" s="1278"/>
      <c r="BH55" s="1278"/>
      <c r="BI55" s="1278"/>
      <c r="BJ55" s="1278"/>
      <c r="BK55" s="1278"/>
      <c r="BL55" s="1278"/>
      <c r="BM55" s="1278"/>
      <c r="BN55" s="1278"/>
      <c r="BO55" s="1278"/>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25.4</v>
      </c>
      <c r="CO55" s="1275"/>
      <c r="CP55" s="1275"/>
      <c r="CQ55" s="1275"/>
      <c r="CR55" s="1275"/>
      <c r="CS55" s="1275"/>
      <c r="CT55" s="1275"/>
      <c r="CU55" s="1275"/>
      <c r="CV55" s="1296"/>
      <c r="CW55" s="1275"/>
      <c r="CX55" s="1275"/>
      <c r="CY55" s="1275"/>
      <c r="CZ55" s="1275"/>
      <c r="DA55" s="1275"/>
      <c r="DB55" s="1275"/>
      <c r="DC55" s="1275"/>
    </row>
    <row r="56" spans="1:109" ht="13.5">
      <c r="A56" s="381"/>
      <c r="B56" s="366"/>
      <c r="G56" s="1281"/>
      <c r="H56" s="1281"/>
      <c r="I56" s="1281"/>
      <c r="J56" s="1281"/>
      <c r="K56" s="1282"/>
      <c r="L56" s="1282"/>
      <c r="M56" s="1282"/>
      <c r="N56" s="1282"/>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9"/>
      <c r="J57" s="1279"/>
      <c r="K57" s="1282"/>
      <c r="L57" s="1282"/>
      <c r="M57" s="1282"/>
      <c r="N57" s="1282"/>
      <c r="AM57" s="365"/>
      <c r="AN57" s="1277"/>
      <c r="AO57" s="1277"/>
      <c r="AP57" s="1277"/>
      <c r="AQ57" s="1277"/>
      <c r="AR57" s="1277"/>
      <c r="AS57" s="1277"/>
      <c r="AT57" s="1277"/>
      <c r="AU57" s="1277"/>
      <c r="AV57" s="1277"/>
      <c r="AW57" s="1277"/>
      <c r="AX57" s="1277"/>
      <c r="AY57" s="1277"/>
      <c r="AZ57" s="1277"/>
      <c r="BA57" s="1277"/>
      <c r="BB57" s="1278" t="s">
        <v>579</v>
      </c>
      <c r="BC57" s="1278"/>
      <c r="BD57" s="1278"/>
      <c r="BE57" s="1278"/>
      <c r="BF57" s="1278"/>
      <c r="BG57" s="1278"/>
      <c r="BH57" s="1278"/>
      <c r="BI57" s="1278"/>
      <c r="BJ57" s="1278"/>
      <c r="BK57" s="1278"/>
      <c r="BL57" s="1278"/>
      <c r="BM57" s="1278"/>
      <c r="BN57" s="1278"/>
      <c r="BO57" s="1278"/>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58.7</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c r="A58" s="365"/>
      <c r="B58" s="387"/>
      <c r="G58" s="1281"/>
      <c r="H58" s="1281"/>
      <c r="I58" s="1279"/>
      <c r="J58" s="1279"/>
      <c r="K58" s="1282"/>
      <c r="L58" s="1282"/>
      <c r="M58" s="1282"/>
      <c r="N58" s="1282"/>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578</v>
      </c>
    </row>
    <row r="64" spans="1:109" ht="13.5">
      <c r="B64" s="366"/>
      <c r="G64" s="382"/>
      <c r="I64" s="384"/>
      <c r="J64" s="384"/>
      <c r="K64" s="384"/>
      <c r="L64" s="384"/>
      <c r="M64" s="384"/>
      <c r="N64" s="383"/>
      <c r="AM64" s="382"/>
      <c r="AN64" s="382" t="s">
        <v>577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7" t="s">
        <v>576</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575</v>
      </c>
    </row>
    <row r="72" spans="2:107" ht="13.5">
      <c r="B72" s="366"/>
      <c r="G72" s="1281"/>
      <c r="H72" s="1281"/>
      <c r="I72" s="1281"/>
      <c r="J72" s="1281"/>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546</v>
      </c>
      <c r="BQ72" s="1277"/>
      <c r="BR72" s="1277"/>
      <c r="BS72" s="1277"/>
      <c r="BT72" s="1277"/>
      <c r="BU72" s="1277"/>
      <c r="BV72" s="1277"/>
      <c r="BW72" s="1277"/>
      <c r="BX72" s="1277" t="s">
        <v>547</v>
      </c>
      <c r="BY72" s="1277"/>
      <c r="BZ72" s="1277"/>
      <c r="CA72" s="1277"/>
      <c r="CB72" s="1277"/>
      <c r="CC72" s="1277"/>
      <c r="CD72" s="1277"/>
      <c r="CE72" s="1277"/>
      <c r="CF72" s="1277" t="s">
        <v>548</v>
      </c>
      <c r="CG72" s="1277"/>
      <c r="CH72" s="1277"/>
      <c r="CI72" s="1277"/>
      <c r="CJ72" s="1277"/>
      <c r="CK72" s="1277"/>
      <c r="CL72" s="1277"/>
      <c r="CM72" s="1277"/>
      <c r="CN72" s="1277" t="s">
        <v>549</v>
      </c>
      <c r="CO72" s="1277"/>
      <c r="CP72" s="1277"/>
      <c r="CQ72" s="1277"/>
      <c r="CR72" s="1277"/>
      <c r="CS72" s="1277"/>
      <c r="CT72" s="1277"/>
      <c r="CU72" s="1277"/>
      <c r="CV72" s="1277" t="s">
        <v>550</v>
      </c>
      <c r="CW72" s="1277"/>
      <c r="CX72" s="1277"/>
      <c r="CY72" s="1277"/>
      <c r="CZ72" s="1277"/>
      <c r="DA72" s="1277"/>
      <c r="DB72" s="1277"/>
      <c r="DC72" s="1277"/>
    </row>
    <row r="73" spans="2:107" ht="13.5">
      <c r="B73" s="366"/>
      <c r="G73" s="1286"/>
      <c r="H73" s="1286"/>
      <c r="I73" s="1286"/>
      <c r="J73" s="1286"/>
      <c r="K73" s="1276"/>
      <c r="L73" s="1276"/>
      <c r="M73" s="1276"/>
      <c r="N73" s="1276"/>
      <c r="AM73" s="373"/>
      <c r="AN73" s="1278" t="s">
        <v>574</v>
      </c>
      <c r="AO73" s="1278"/>
      <c r="AP73" s="1278"/>
      <c r="AQ73" s="1278"/>
      <c r="AR73" s="1278"/>
      <c r="AS73" s="1278"/>
      <c r="AT73" s="1278"/>
      <c r="AU73" s="1278"/>
      <c r="AV73" s="1278"/>
      <c r="AW73" s="1278"/>
      <c r="AX73" s="1278"/>
      <c r="AY73" s="1278"/>
      <c r="AZ73" s="1278"/>
      <c r="BA73" s="1278"/>
      <c r="BB73" s="1278" t="s">
        <v>572</v>
      </c>
      <c r="BC73" s="1278"/>
      <c r="BD73" s="1278"/>
      <c r="BE73" s="1278"/>
      <c r="BF73" s="1278"/>
      <c r="BG73" s="1278"/>
      <c r="BH73" s="1278"/>
      <c r="BI73" s="1278"/>
      <c r="BJ73" s="1278"/>
      <c r="BK73" s="1278"/>
      <c r="BL73" s="1278"/>
      <c r="BM73" s="1278"/>
      <c r="BN73" s="1278"/>
      <c r="BO73" s="1278"/>
      <c r="BP73" s="1275">
        <v>91.9</v>
      </c>
      <c r="BQ73" s="1275"/>
      <c r="BR73" s="1275"/>
      <c r="BS73" s="1275"/>
      <c r="BT73" s="1275"/>
      <c r="BU73" s="1275"/>
      <c r="BV73" s="1275"/>
      <c r="BW73" s="1275"/>
      <c r="BX73" s="1275">
        <v>80.900000000000006</v>
      </c>
      <c r="BY73" s="1275"/>
      <c r="BZ73" s="1275"/>
      <c r="CA73" s="1275"/>
      <c r="CB73" s="1275"/>
      <c r="CC73" s="1275"/>
      <c r="CD73" s="1275"/>
      <c r="CE73" s="1275"/>
      <c r="CF73" s="1275">
        <v>63.9</v>
      </c>
      <c r="CG73" s="1275"/>
      <c r="CH73" s="1275"/>
      <c r="CI73" s="1275"/>
      <c r="CJ73" s="1275"/>
      <c r="CK73" s="1275"/>
      <c r="CL73" s="1275"/>
      <c r="CM73" s="1275"/>
      <c r="CN73" s="1275">
        <v>62.6</v>
      </c>
      <c r="CO73" s="1275"/>
      <c r="CP73" s="1275"/>
      <c r="CQ73" s="1275"/>
      <c r="CR73" s="1275"/>
      <c r="CS73" s="1275"/>
      <c r="CT73" s="1275"/>
      <c r="CU73" s="1275"/>
      <c r="CV73" s="1275">
        <v>60.2</v>
      </c>
      <c r="CW73" s="1275"/>
      <c r="CX73" s="1275"/>
      <c r="CY73" s="1275"/>
      <c r="CZ73" s="1275"/>
      <c r="DA73" s="1275"/>
      <c r="DB73" s="1275"/>
      <c r="DC73" s="1275"/>
    </row>
    <row r="74" spans="2:107" ht="13.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2"/>
      <c r="L75" s="1282"/>
      <c r="M75" s="1282"/>
      <c r="N75" s="1282"/>
      <c r="AM75" s="373"/>
      <c r="AN75" s="1278"/>
      <c r="AO75" s="1278"/>
      <c r="AP75" s="1278"/>
      <c r="AQ75" s="1278"/>
      <c r="AR75" s="1278"/>
      <c r="AS75" s="1278"/>
      <c r="AT75" s="1278"/>
      <c r="AU75" s="1278"/>
      <c r="AV75" s="1278"/>
      <c r="AW75" s="1278"/>
      <c r="AX75" s="1278"/>
      <c r="AY75" s="1278"/>
      <c r="AZ75" s="1278"/>
      <c r="BA75" s="1278"/>
      <c r="BB75" s="1278" t="s">
        <v>571</v>
      </c>
      <c r="BC75" s="1278"/>
      <c r="BD75" s="1278"/>
      <c r="BE75" s="1278"/>
      <c r="BF75" s="1278"/>
      <c r="BG75" s="1278"/>
      <c r="BH75" s="1278"/>
      <c r="BI75" s="1278"/>
      <c r="BJ75" s="1278"/>
      <c r="BK75" s="1278"/>
      <c r="BL75" s="1278"/>
      <c r="BM75" s="1278"/>
      <c r="BN75" s="1278"/>
      <c r="BO75" s="1278"/>
      <c r="BP75" s="1275">
        <v>16</v>
      </c>
      <c r="BQ75" s="1275"/>
      <c r="BR75" s="1275"/>
      <c r="BS75" s="1275"/>
      <c r="BT75" s="1275"/>
      <c r="BU75" s="1275"/>
      <c r="BV75" s="1275"/>
      <c r="BW75" s="1275"/>
      <c r="BX75" s="1275">
        <v>14.4</v>
      </c>
      <c r="BY75" s="1275"/>
      <c r="BZ75" s="1275"/>
      <c r="CA75" s="1275"/>
      <c r="CB75" s="1275"/>
      <c r="CC75" s="1275"/>
      <c r="CD75" s="1275"/>
      <c r="CE75" s="1275"/>
      <c r="CF75" s="1275">
        <v>14.2</v>
      </c>
      <c r="CG75" s="1275"/>
      <c r="CH75" s="1275"/>
      <c r="CI75" s="1275"/>
      <c r="CJ75" s="1275"/>
      <c r="CK75" s="1275"/>
      <c r="CL75" s="1275"/>
      <c r="CM75" s="1275"/>
      <c r="CN75" s="1275">
        <v>14.5</v>
      </c>
      <c r="CO75" s="1275"/>
      <c r="CP75" s="1275"/>
      <c r="CQ75" s="1275"/>
      <c r="CR75" s="1275"/>
      <c r="CS75" s="1275"/>
      <c r="CT75" s="1275"/>
      <c r="CU75" s="1275"/>
      <c r="CV75" s="1275">
        <v>12.3</v>
      </c>
      <c r="CW75" s="1275"/>
      <c r="CX75" s="1275"/>
      <c r="CY75" s="1275"/>
      <c r="CZ75" s="1275"/>
      <c r="DA75" s="1275"/>
      <c r="DB75" s="1275"/>
      <c r="DC75" s="1275"/>
    </row>
    <row r="76" spans="2:107" ht="13.5">
      <c r="B76" s="366"/>
      <c r="G76" s="1286"/>
      <c r="H76" s="1286"/>
      <c r="I76" s="1281"/>
      <c r="J76" s="1281"/>
      <c r="K76" s="1282"/>
      <c r="L76" s="1282"/>
      <c r="M76" s="1282"/>
      <c r="N76" s="1282"/>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6"/>
      <c r="L77" s="1276"/>
      <c r="M77" s="1276"/>
      <c r="N77" s="1276"/>
      <c r="AN77" s="1277" t="s">
        <v>573</v>
      </c>
      <c r="AO77" s="1277"/>
      <c r="AP77" s="1277"/>
      <c r="AQ77" s="1277"/>
      <c r="AR77" s="1277"/>
      <c r="AS77" s="1277"/>
      <c r="AT77" s="1277"/>
      <c r="AU77" s="1277"/>
      <c r="AV77" s="1277"/>
      <c r="AW77" s="1277"/>
      <c r="AX77" s="1277"/>
      <c r="AY77" s="1277"/>
      <c r="AZ77" s="1277"/>
      <c r="BA77" s="1277"/>
      <c r="BB77" s="1278" t="s">
        <v>572</v>
      </c>
      <c r="BC77" s="1278"/>
      <c r="BD77" s="1278"/>
      <c r="BE77" s="1278"/>
      <c r="BF77" s="1278"/>
      <c r="BG77" s="1278"/>
      <c r="BH77" s="1278"/>
      <c r="BI77" s="1278"/>
      <c r="BJ77" s="1278"/>
      <c r="BK77" s="1278"/>
      <c r="BL77" s="1278"/>
      <c r="BM77" s="1278"/>
      <c r="BN77" s="1278"/>
      <c r="BO77" s="1278"/>
      <c r="BP77" s="1275">
        <v>18.899999999999999</v>
      </c>
      <c r="BQ77" s="1275"/>
      <c r="BR77" s="1275"/>
      <c r="BS77" s="1275"/>
      <c r="BT77" s="1275"/>
      <c r="BU77" s="1275"/>
      <c r="BV77" s="1275"/>
      <c r="BW77" s="1275"/>
      <c r="BX77" s="1275">
        <v>10.199999999999999</v>
      </c>
      <c r="BY77" s="1275"/>
      <c r="BZ77" s="1275"/>
      <c r="CA77" s="1275"/>
      <c r="CB77" s="1275"/>
      <c r="CC77" s="1275"/>
      <c r="CD77" s="1275"/>
      <c r="CE77" s="1275"/>
      <c r="CF77" s="1275">
        <v>27</v>
      </c>
      <c r="CG77" s="1275"/>
      <c r="CH77" s="1275"/>
      <c r="CI77" s="1275"/>
      <c r="CJ77" s="1275"/>
      <c r="CK77" s="1275"/>
      <c r="CL77" s="1275"/>
      <c r="CM77" s="1275"/>
      <c r="CN77" s="1275">
        <v>25.4</v>
      </c>
      <c r="CO77" s="1275"/>
      <c r="CP77" s="1275"/>
      <c r="CQ77" s="1275"/>
      <c r="CR77" s="1275"/>
      <c r="CS77" s="1275"/>
      <c r="CT77" s="1275"/>
      <c r="CU77" s="1275"/>
      <c r="CV77" s="1275">
        <v>23.4</v>
      </c>
      <c r="CW77" s="1275"/>
      <c r="CX77" s="1275"/>
      <c r="CY77" s="1275"/>
      <c r="CZ77" s="1275"/>
      <c r="DA77" s="1275"/>
      <c r="DB77" s="1275"/>
      <c r="DC77" s="1275"/>
    </row>
    <row r="78" spans="2:107" ht="13.5">
      <c r="B78" s="366"/>
      <c r="G78" s="1281"/>
      <c r="H78" s="1281"/>
      <c r="I78" s="1281"/>
      <c r="J78" s="1281"/>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9"/>
      <c r="J79" s="1279"/>
      <c r="K79" s="1280"/>
      <c r="L79" s="1280"/>
      <c r="M79" s="1280"/>
      <c r="N79" s="1280"/>
      <c r="AN79" s="1277"/>
      <c r="AO79" s="1277"/>
      <c r="AP79" s="1277"/>
      <c r="AQ79" s="1277"/>
      <c r="AR79" s="1277"/>
      <c r="AS79" s="1277"/>
      <c r="AT79" s="1277"/>
      <c r="AU79" s="1277"/>
      <c r="AV79" s="1277"/>
      <c r="AW79" s="1277"/>
      <c r="AX79" s="1277"/>
      <c r="AY79" s="1277"/>
      <c r="AZ79" s="1277"/>
      <c r="BA79" s="1277"/>
      <c r="BB79" s="1278" t="s">
        <v>571</v>
      </c>
      <c r="BC79" s="1278"/>
      <c r="BD79" s="1278"/>
      <c r="BE79" s="1278"/>
      <c r="BF79" s="1278"/>
      <c r="BG79" s="1278"/>
      <c r="BH79" s="1278"/>
      <c r="BI79" s="1278"/>
      <c r="BJ79" s="1278"/>
      <c r="BK79" s="1278"/>
      <c r="BL79" s="1278"/>
      <c r="BM79" s="1278"/>
      <c r="BN79" s="1278"/>
      <c r="BO79" s="1278"/>
      <c r="BP79" s="1275">
        <v>10.1</v>
      </c>
      <c r="BQ79" s="1275"/>
      <c r="BR79" s="1275"/>
      <c r="BS79" s="1275"/>
      <c r="BT79" s="1275"/>
      <c r="BU79" s="1275"/>
      <c r="BV79" s="1275"/>
      <c r="BW79" s="1275"/>
      <c r="BX79" s="1275">
        <v>9.1</v>
      </c>
      <c r="BY79" s="1275"/>
      <c r="BZ79" s="1275"/>
      <c r="CA79" s="1275"/>
      <c r="CB79" s="1275"/>
      <c r="CC79" s="1275"/>
      <c r="CD79" s="1275"/>
      <c r="CE79" s="1275"/>
      <c r="CF79" s="1275">
        <v>8.6999999999999993</v>
      </c>
      <c r="CG79" s="1275"/>
      <c r="CH79" s="1275"/>
      <c r="CI79" s="1275"/>
      <c r="CJ79" s="1275"/>
      <c r="CK79" s="1275"/>
      <c r="CL79" s="1275"/>
      <c r="CM79" s="1275"/>
      <c r="CN79" s="1275">
        <v>8.6</v>
      </c>
      <c r="CO79" s="1275"/>
      <c r="CP79" s="1275"/>
      <c r="CQ79" s="1275"/>
      <c r="CR79" s="1275"/>
      <c r="CS79" s="1275"/>
      <c r="CT79" s="1275"/>
      <c r="CU79" s="1275"/>
      <c r="CV79" s="1275">
        <v>8.5</v>
      </c>
      <c r="CW79" s="1275"/>
      <c r="CX79" s="1275"/>
      <c r="CY79" s="1275"/>
      <c r="CZ79" s="1275"/>
      <c r="DA79" s="1275"/>
      <c r="DB79" s="1275"/>
      <c r="DC79" s="1275"/>
    </row>
    <row r="80" spans="2:107" ht="13.5">
      <c r="B80" s="366"/>
      <c r="G80" s="1281"/>
      <c r="H80" s="1281"/>
      <c r="I80" s="1279"/>
      <c r="J80" s="1279"/>
      <c r="K80" s="1280"/>
      <c r="L80" s="1280"/>
      <c r="M80" s="1280"/>
      <c r="N80" s="1280"/>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V+ZMNoXJxyguLgVAHZwrRprQ+NnEd79awSkY0h9/rDo1ioSPtp72p30gMktKv5RZLbyanAgUWjY8o6pSl9QeVg==" saltValue="iiKa4H+Qb6Lj1qd7l7d70w=="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Normal="100" zoomScaleSheetLayoutView="70" workbookViewId="0">
      <selection activeCell="BA39" sqref="BA3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NunTC2OpTAW2aYFI3Zr3mWAjPmJxisyxl5lDe+D2HRgpJOc5gk+bwFbmj/hXjr/zC9g/OCxavsMEkxJ/6urw==" saltValue="s7R31y5MhdywqWLMoUD5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111" sqref="B111"/>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TZSYCNkoW29EwT7dW9dAt61JLAOGc//jKadlrAGD0rLgQzhqwwyAUNrHAiGLftJt3QJRKYxO3y6kol0VdIoFg==" saltValue="RJYHBbdzcWO7b3p9P5i0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62901</v>
      </c>
      <c r="E3" s="141"/>
      <c r="F3" s="142">
        <v>82748</v>
      </c>
      <c r="G3" s="143"/>
      <c r="H3" s="144"/>
    </row>
    <row r="4" spans="1:8">
      <c r="A4" s="145"/>
      <c r="B4" s="146"/>
      <c r="C4" s="147"/>
      <c r="D4" s="148">
        <v>33044</v>
      </c>
      <c r="E4" s="149"/>
      <c r="F4" s="150">
        <v>44732</v>
      </c>
      <c r="G4" s="151"/>
      <c r="H4" s="152"/>
    </row>
    <row r="5" spans="1:8">
      <c r="A5" s="133" t="s">
        <v>538</v>
      </c>
      <c r="B5" s="138"/>
      <c r="C5" s="139"/>
      <c r="D5" s="140">
        <v>56849</v>
      </c>
      <c r="E5" s="141"/>
      <c r="F5" s="142">
        <v>91837</v>
      </c>
      <c r="G5" s="143"/>
      <c r="H5" s="144"/>
    </row>
    <row r="6" spans="1:8">
      <c r="A6" s="145"/>
      <c r="B6" s="146"/>
      <c r="C6" s="147"/>
      <c r="D6" s="148">
        <v>36026</v>
      </c>
      <c r="E6" s="149"/>
      <c r="F6" s="150">
        <v>54439</v>
      </c>
      <c r="G6" s="151"/>
      <c r="H6" s="152"/>
    </row>
    <row r="7" spans="1:8">
      <c r="A7" s="133" t="s">
        <v>539</v>
      </c>
      <c r="B7" s="138"/>
      <c r="C7" s="139"/>
      <c r="D7" s="140">
        <v>58606</v>
      </c>
      <c r="E7" s="141"/>
      <c r="F7" s="142">
        <v>109920</v>
      </c>
      <c r="G7" s="143"/>
      <c r="H7" s="144"/>
    </row>
    <row r="8" spans="1:8">
      <c r="A8" s="145"/>
      <c r="B8" s="146"/>
      <c r="C8" s="147"/>
      <c r="D8" s="148">
        <v>23804</v>
      </c>
      <c r="E8" s="149"/>
      <c r="F8" s="150">
        <v>62739</v>
      </c>
      <c r="G8" s="151"/>
      <c r="H8" s="152"/>
    </row>
    <row r="9" spans="1:8">
      <c r="A9" s="133" t="s">
        <v>540</v>
      </c>
      <c r="B9" s="138"/>
      <c r="C9" s="139"/>
      <c r="D9" s="140">
        <v>120697</v>
      </c>
      <c r="E9" s="141"/>
      <c r="F9" s="142">
        <v>119882</v>
      </c>
      <c r="G9" s="143"/>
      <c r="H9" s="144"/>
    </row>
    <row r="10" spans="1:8">
      <c r="A10" s="145"/>
      <c r="B10" s="146"/>
      <c r="C10" s="147"/>
      <c r="D10" s="148">
        <v>89125</v>
      </c>
      <c r="E10" s="149"/>
      <c r="F10" s="150">
        <v>66481</v>
      </c>
      <c r="G10" s="151"/>
      <c r="H10" s="152"/>
    </row>
    <row r="11" spans="1:8">
      <c r="A11" s="133" t="s">
        <v>541</v>
      </c>
      <c r="B11" s="138"/>
      <c r="C11" s="139"/>
      <c r="D11" s="140">
        <v>80831</v>
      </c>
      <c r="E11" s="141"/>
      <c r="F11" s="142">
        <v>116162</v>
      </c>
      <c r="G11" s="143"/>
      <c r="H11" s="144"/>
    </row>
    <row r="12" spans="1:8">
      <c r="A12" s="145"/>
      <c r="B12" s="146"/>
      <c r="C12" s="153"/>
      <c r="D12" s="148">
        <v>54349</v>
      </c>
      <c r="E12" s="149"/>
      <c r="F12" s="150">
        <v>61562</v>
      </c>
      <c r="G12" s="151"/>
      <c r="H12" s="152"/>
    </row>
    <row r="13" spans="1:8">
      <c r="A13" s="133"/>
      <c r="B13" s="138"/>
      <c r="C13" s="154"/>
      <c r="D13" s="155">
        <v>75977</v>
      </c>
      <c r="E13" s="156"/>
      <c r="F13" s="157">
        <v>104110</v>
      </c>
      <c r="G13" s="158"/>
      <c r="H13" s="144"/>
    </row>
    <row r="14" spans="1:8">
      <c r="A14" s="145"/>
      <c r="B14" s="146"/>
      <c r="C14" s="147"/>
      <c r="D14" s="148">
        <v>47270</v>
      </c>
      <c r="E14" s="149"/>
      <c r="F14" s="150">
        <v>57991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3.82</v>
      </c>
      <c r="C19" s="159">
        <f>ROUND(VALUE(SUBSTITUTE(実質収支比率等に係る経年分析!G$48,"▲","-")),2)</f>
        <v>2.54</v>
      </c>
      <c r="D19" s="159">
        <f>ROUND(VALUE(SUBSTITUTE(実質収支比率等に係る経年分析!H$48,"▲","-")),2)</f>
        <v>4.93</v>
      </c>
      <c r="E19" s="159">
        <f>ROUND(VALUE(SUBSTITUTE(実質収支比率等に係る経年分析!I$48,"▲","-")),2)</f>
        <v>5.2</v>
      </c>
      <c r="F19" s="159">
        <f>ROUND(VALUE(SUBSTITUTE(実質収支比率等に係る経年分析!J$48,"▲","-")),2)</f>
        <v>3.92</v>
      </c>
    </row>
    <row r="20" spans="1:11">
      <c r="A20" s="159" t="s">
        <v>49</v>
      </c>
      <c r="B20" s="159">
        <f>ROUND(VALUE(SUBSTITUTE(実質収支比率等に係る経年分析!F$47,"▲","-")),2)</f>
        <v>23.52</v>
      </c>
      <c r="C20" s="159">
        <f>ROUND(VALUE(SUBSTITUTE(実質収支比率等に係る経年分析!G$47,"▲","-")),2)</f>
        <v>23.47</v>
      </c>
      <c r="D20" s="159">
        <f>ROUND(VALUE(SUBSTITUTE(実質収支比率等に係る経年分析!H$47,"▲","-")),2)</f>
        <v>26.41</v>
      </c>
      <c r="E20" s="159">
        <f>ROUND(VALUE(SUBSTITUTE(実質収支比率等に係る経年分析!I$47,"▲","-")),2)</f>
        <v>29.85</v>
      </c>
      <c r="F20" s="159">
        <f>ROUND(VALUE(SUBSTITUTE(実質収支比率等に係る経年分析!J$47,"▲","-")),2)</f>
        <v>32.24</v>
      </c>
    </row>
    <row r="21" spans="1:11">
      <c r="A21" s="159" t="s">
        <v>50</v>
      </c>
      <c r="B21" s="159">
        <f>IF(ISNUMBER(VALUE(SUBSTITUTE(実質収支比率等に係る経年分析!F$49,"▲","-"))),ROUND(VALUE(SUBSTITUTE(実質収支比率等に係る経年分析!F$49,"▲","-")),2),NA())</f>
        <v>0.84</v>
      </c>
      <c r="C21" s="159">
        <f>IF(ISNUMBER(VALUE(SUBSTITUTE(実質収支比率等に係る経年分析!G$49,"▲","-"))),ROUND(VALUE(SUBSTITUTE(実質収支比率等に係る経年分析!G$49,"▲","-")),2),NA())</f>
        <v>-2.4300000000000002</v>
      </c>
      <c r="D21" s="159">
        <f>IF(ISNUMBER(VALUE(SUBSTITUTE(実質収支比率等に係る経年分析!H$49,"▲","-"))),ROUND(VALUE(SUBSTITUTE(実質収支比率等に係る経年分析!H$49,"▲","-")),2),NA())</f>
        <v>5.27</v>
      </c>
      <c r="E21" s="159">
        <f>IF(ISNUMBER(VALUE(SUBSTITUTE(実質収支比率等に係る経年分析!I$49,"▲","-"))),ROUND(VALUE(SUBSTITUTE(実質収支比率等に係る経年分析!I$49,"▲","-")),2),NA())</f>
        <v>2.2999999999999998</v>
      </c>
      <c r="F21" s="159">
        <f>IF(ISNUMBER(VALUE(SUBSTITUTE(実質収支比率等に係る経年分析!J$49,"▲","-"))),ROUND(VALUE(SUBSTITUTE(実質収支比率等に係る経年分析!J$49,"▲","-")),2),NA())</f>
        <v>1.54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c r="A33" s="160" t="str">
        <f>IF(連結実質赤字比率に係る赤字・黒字の構成分析!C$37="",NA(),連結実質赤字比率に係る赤字・黒字の構成分析!C$37)</f>
        <v>介護保険特別会計</v>
      </c>
      <c r="B33" s="160">
        <f>IF(ROUND(VALUE(SUBSTITUTE(連結実質赤字比率に係る赤字・黒字の構成分析!F$37,"▲", "-")), 2) &lt; 0, ABS(ROUND(VALUE(SUBSTITUTE(連結実質赤字比率に係る赤字・黒字の構成分析!F$37,"▲", "-")), 2)), NA())</f>
        <v>0.06</v>
      </c>
      <c r="C33" s="160" t="e">
        <f>IF(ROUND(VALUE(SUBSTITUTE(連結実質赤字比率に係る赤字・黒字の構成分析!F$37,"▲", "-")), 2) &gt;= 0, ABS(ROUND(VALUE(SUBSTITUTE(連結実質赤字比率に係る赤字・黒字の構成分析!F$37,"▲", "-")), 2)), NA())</f>
        <v>#N/A</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0.33</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0.57999999999999996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2.54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5.19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3.91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6.01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1120</v>
      </c>
      <c r="E42" s="161"/>
      <c r="F42" s="161"/>
      <c r="G42" s="161">
        <f>'実質公債費比率（分子）の構造'!L$52</f>
        <v>1101</v>
      </c>
      <c r="H42" s="161"/>
      <c r="I42" s="161"/>
      <c r="J42" s="161">
        <f>'実質公債費比率（分子）の構造'!M$52</f>
        <v>1072</v>
      </c>
      <c r="K42" s="161"/>
      <c r="L42" s="161"/>
      <c r="M42" s="161">
        <f>'実質公債費比率（分子）の構造'!N$52</f>
        <v>956</v>
      </c>
      <c r="N42" s="161"/>
      <c r="O42" s="161"/>
      <c r="P42" s="161">
        <f>'実質公債費比率（分子）の構造'!O$52</f>
        <v>1039</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14</v>
      </c>
      <c r="C44" s="161"/>
      <c r="D44" s="161"/>
      <c r="E44" s="161">
        <f>'実質公債費比率（分子）の構造'!L$50</f>
        <v>4</v>
      </c>
      <c r="F44" s="161"/>
      <c r="G44" s="161"/>
      <c r="H44" s="161">
        <f>'実質公債費比率（分子）の構造'!M$50</f>
        <v>16</v>
      </c>
      <c r="I44" s="161"/>
      <c r="J44" s="161"/>
      <c r="K44" s="161">
        <f>'実質公債費比率（分子）の構造'!N$50</f>
        <v>1</v>
      </c>
      <c r="L44" s="161"/>
      <c r="M44" s="161"/>
      <c r="N44" s="161">
        <f>'実質公債費比率（分子）の構造'!O$50</f>
        <v>7</v>
      </c>
      <c r="O44" s="161"/>
      <c r="P44" s="161"/>
    </row>
    <row r="45" spans="1:16">
      <c r="A45" s="161" t="s">
        <v>60</v>
      </c>
      <c r="B45" s="161">
        <f>'実質公債費比率（分子）の構造'!K$49</f>
        <v>100</v>
      </c>
      <c r="C45" s="161"/>
      <c r="D45" s="161"/>
      <c r="E45" s="161">
        <f>'実質公債費比率（分子）の構造'!L$49</f>
        <v>100</v>
      </c>
      <c r="F45" s="161"/>
      <c r="G45" s="161"/>
      <c r="H45" s="161">
        <f>'実質公債費比率（分子）の構造'!M$49</f>
        <v>98</v>
      </c>
      <c r="I45" s="161"/>
      <c r="J45" s="161"/>
      <c r="K45" s="161">
        <f>'実質公債費比率（分子）の構造'!N$49</f>
        <v>99</v>
      </c>
      <c r="L45" s="161"/>
      <c r="M45" s="161"/>
      <c r="N45" s="161">
        <f>'実質公債費比率（分子）の構造'!O$49</f>
        <v>41</v>
      </c>
      <c r="O45" s="161"/>
      <c r="P45" s="161"/>
    </row>
    <row r="46" spans="1:16">
      <c r="A46" s="161" t="s">
        <v>61</v>
      </c>
      <c r="B46" s="161">
        <f>'実質公債費比率（分子）の構造'!K$48</f>
        <v>279</v>
      </c>
      <c r="C46" s="161"/>
      <c r="D46" s="161"/>
      <c r="E46" s="161">
        <f>'実質公債費比率（分子）の構造'!L$48</f>
        <v>283</v>
      </c>
      <c r="F46" s="161"/>
      <c r="G46" s="161"/>
      <c r="H46" s="161">
        <f>'実質公債費比率（分子）の構造'!M$48</f>
        <v>268</v>
      </c>
      <c r="I46" s="161"/>
      <c r="J46" s="161"/>
      <c r="K46" s="161">
        <f>'実質公債費比率（分子）の構造'!N$48</f>
        <v>299</v>
      </c>
      <c r="L46" s="161"/>
      <c r="M46" s="161"/>
      <c r="N46" s="161">
        <f>'実質公債費比率（分子）の構造'!O$48</f>
        <v>306</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1275</v>
      </c>
      <c r="C49" s="161"/>
      <c r="D49" s="161"/>
      <c r="E49" s="161">
        <f>'実質公債費比率（分子）の構造'!L$45</f>
        <v>1273</v>
      </c>
      <c r="F49" s="161"/>
      <c r="G49" s="161"/>
      <c r="H49" s="161">
        <f>'実質公債費比率（分子）の構造'!M$45</f>
        <v>1230</v>
      </c>
      <c r="I49" s="161"/>
      <c r="J49" s="161"/>
      <c r="K49" s="161">
        <f>'実質公債費比率（分子）の構造'!N$45</f>
        <v>1098</v>
      </c>
      <c r="L49" s="161"/>
      <c r="M49" s="161"/>
      <c r="N49" s="161">
        <f>'実質公債費比率（分子）の構造'!O$45</f>
        <v>980</v>
      </c>
      <c r="O49" s="161"/>
      <c r="P49" s="161"/>
    </row>
    <row r="50" spans="1:16">
      <c r="A50" s="161" t="s">
        <v>65</v>
      </c>
      <c r="B50" s="161" t="e">
        <f>NA()</f>
        <v>#N/A</v>
      </c>
      <c r="C50" s="161">
        <f>IF(ISNUMBER('実質公債費比率（分子）の構造'!K$53),'実質公債費比率（分子）の構造'!K$53,NA())</f>
        <v>548</v>
      </c>
      <c r="D50" s="161" t="e">
        <f>NA()</f>
        <v>#N/A</v>
      </c>
      <c r="E50" s="161" t="e">
        <f>NA()</f>
        <v>#N/A</v>
      </c>
      <c r="F50" s="161">
        <f>IF(ISNUMBER('実質公債費比率（分子）の構造'!L$53),'実質公債費比率（分子）の構造'!L$53,NA())</f>
        <v>559</v>
      </c>
      <c r="G50" s="161" t="e">
        <f>NA()</f>
        <v>#N/A</v>
      </c>
      <c r="H50" s="161" t="e">
        <f>NA()</f>
        <v>#N/A</v>
      </c>
      <c r="I50" s="161">
        <f>IF(ISNUMBER('実質公債費比率（分子）の構造'!M$53),'実質公債費比率（分子）の構造'!M$53,NA())</f>
        <v>540</v>
      </c>
      <c r="J50" s="161" t="e">
        <f>NA()</f>
        <v>#N/A</v>
      </c>
      <c r="K50" s="161" t="e">
        <f>NA()</f>
        <v>#N/A</v>
      </c>
      <c r="L50" s="161">
        <f>IF(ISNUMBER('実質公債費比率（分子）の構造'!N$53),'実質公債費比率（分子）の構造'!N$53,NA())</f>
        <v>541</v>
      </c>
      <c r="M50" s="161" t="e">
        <f>NA()</f>
        <v>#N/A</v>
      </c>
      <c r="N50" s="161" t="e">
        <f>NA()</f>
        <v>#N/A</v>
      </c>
      <c r="O50" s="161">
        <f>IF(ISNUMBER('実質公債費比率（分子）の構造'!O$53),'実質公債費比率（分子）の構造'!O$53,NA())</f>
        <v>295</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7614</v>
      </c>
      <c r="E56" s="160"/>
      <c r="F56" s="160"/>
      <c r="G56" s="160">
        <f>'将来負担比率（分子）の構造'!J$52</f>
        <v>7285</v>
      </c>
      <c r="H56" s="160"/>
      <c r="I56" s="160"/>
      <c r="J56" s="160">
        <f>'将来負担比率（分子）の構造'!K$52</f>
        <v>7201</v>
      </c>
      <c r="K56" s="160"/>
      <c r="L56" s="160"/>
      <c r="M56" s="160">
        <f>'将来負担比率（分子）の構造'!L$52</f>
        <v>7186</v>
      </c>
      <c r="N56" s="160"/>
      <c r="O56" s="160"/>
      <c r="P56" s="160">
        <f>'将来負担比率（分子）の構造'!M$52</f>
        <v>6863</v>
      </c>
    </row>
    <row r="57" spans="1:16">
      <c r="A57" s="160" t="s">
        <v>36</v>
      </c>
      <c r="B57" s="160"/>
      <c r="C57" s="160"/>
      <c r="D57" s="160">
        <f>'将来負担比率（分子）の構造'!I$51</f>
        <v>1794</v>
      </c>
      <c r="E57" s="160"/>
      <c r="F57" s="160"/>
      <c r="G57" s="160">
        <f>'将来負担比率（分子）の構造'!J$51</f>
        <v>1557</v>
      </c>
      <c r="H57" s="160"/>
      <c r="I57" s="160"/>
      <c r="J57" s="160">
        <f>'将来負担比率（分子）の構造'!K$51</f>
        <v>1395</v>
      </c>
      <c r="K57" s="160"/>
      <c r="L57" s="160"/>
      <c r="M57" s="160">
        <f>'将来負担比率（分子）の構造'!L$51</f>
        <v>1200</v>
      </c>
      <c r="N57" s="160"/>
      <c r="O57" s="160"/>
      <c r="P57" s="160">
        <f>'将来負担比率（分子）の構造'!M$51</f>
        <v>1115</v>
      </c>
    </row>
    <row r="58" spans="1:16">
      <c r="A58" s="160" t="s">
        <v>35</v>
      </c>
      <c r="B58" s="160"/>
      <c r="C58" s="160"/>
      <c r="D58" s="160">
        <f>'将来負担比率（分子）の構造'!I$50</f>
        <v>2059</v>
      </c>
      <c r="E58" s="160"/>
      <c r="F58" s="160"/>
      <c r="G58" s="160">
        <f>'将来負担比率（分子）の構造'!J$50</f>
        <v>1833</v>
      </c>
      <c r="H58" s="160"/>
      <c r="I58" s="160"/>
      <c r="J58" s="160">
        <f>'将来負担比率（分子）の構造'!K$50</f>
        <v>2093</v>
      </c>
      <c r="K58" s="160"/>
      <c r="L58" s="160"/>
      <c r="M58" s="160">
        <f>'将来負担比率（分子）の構造'!L$50</f>
        <v>2168</v>
      </c>
      <c r="N58" s="160"/>
      <c r="O58" s="160"/>
      <c r="P58" s="160">
        <f>'将来負担比率（分子）の構造'!M$50</f>
        <v>2355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1140</v>
      </c>
      <c r="C62" s="160"/>
      <c r="D62" s="160"/>
      <c r="E62" s="160">
        <f>'将来負担比率（分子）の構造'!J$45</f>
        <v>1039</v>
      </c>
      <c r="F62" s="160"/>
      <c r="G62" s="160"/>
      <c r="H62" s="160">
        <f>'将来負担比率（分子）の構造'!K$45</f>
        <v>925</v>
      </c>
      <c r="I62" s="160"/>
      <c r="J62" s="160"/>
      <c r="K62" s="160">
        <f>'将来負担比率（分子）の構造'!L$45</f>
        <v>893</v>
      </c>
      <c r="L62" s="160"/>
      <c r="M62" s="160"/>
      <c r="N62" s="160">
        <f>'将来負担比率（分子）の構造'!M$45</f>
        <v>874</v>
      </c>
      <c r="O62" s="160"/>
      <c r="P62" s="160"/>
    </row>
    <row r="63" spans="1:16">
      <c r="A63" s="160" t="s">
        <v>28</v>
      </c>
      <c r="B63" s="160">
        <f>'将来負担比率（分子）の構造'!I$44</f>
        <v>416</v>
      </c>
      <c r="C63" s="160"/>
      <c r="D63" s="160"/>
      <c r="E63" s="160">
        <f>'将来負担比率（分子）の構造'!J$44</f>
        <v>314</v>
      </c>
      <c r="F63" s="160"/>
      <c r="G63" s="160"/>
      <c r="H63" s="160">
        <f>'将来負担比率（分子）の構造'!K$44</f>
        <v>219</v>
      </c>
      <c r="I63" s="160"/>
      <c r="J63" s="160"/>
      <c r="K63" s="160">
        <f>'将来負担比率（分子）の構造'!L$44</f>
        <v>117</v>
      </c>
      <c r="L63" s="160"/>
      <c r="M63" s="160"/>
      <c r="N63" s="160">
        <f>'将来負担比率（分子）の構造'!M$44</f>
        <v>72</v>
      </c>
      <c r="O63" s="160"/>
      <c r="P63" s="160"/>
    </row>
    <row r="64" spans="1:16">
      <c r="A64" s="160" t="s">
        <v>27</v>
      </c>
      <c r="B64" s="160">
        <f>'将来負担比率（分子）の構造'!I$43</f>
        <v>3336</v>
      </c>
      <c r="C64" s="160"/>
      <c r="D64" s="160"/>
      <c r="E64" s="160">
        <f>'将来負担比率（分子）の構造'!J$43</f>
        <v>2863</v>
      </c>
      <c r="F64" s="160"/>
      <c r="G64" s="160"/>
      <c r="H64" s="160">
        <f>'将来負担比率（分子）の構造'!K$43</f>
        <v>2740</v>
      </c>
      <c r="I64" s="160"/>
      <c r="J64" s="160"/>
      <c r="K64" s="160">
        <f>'将来負担比率（分子）の構造'!L$43</f>
        <v>2687</v>
      </c>
      <c r="L64" s="160"/>
      <c r="M64" s="160"/>
      <c r="N64" s="160">
        <f>'将来負担比率（分子）の構造'!M$43</f>
        <v>2710</v>
      </c>
      <c r="O64" s="160"/>
      <c r="P64" s="160"/>
    </row>
    <row r="65" spans="1:16">
      <c r="A65" s="160" t="s">
        <v>26</v>
      </c>
      <c r="B65" s="160">
        <f>'将来負担比率（分子）の構造'!I$42</f>
        <v>13</v>
      </c>
      <c r="C65" s="160"/>
      <c r="D65" s="160"/>
      <c r="E65" s="160">
        <f>'将来負担比率（分子）の構造'!J$42</f>
        <v>10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10216</v>
      </c>
      <c r="C66" s="160"/>
      <c r="D66" s="160"/>
      <c r="E66" s="160">
        <f>'将来負担比率（分子）の構造'!J$41</f>
        <v>9520</v>
      </c>
      <c r="F66" s="160"/>
      <c r="G66" s="160"/>
      <c r="H66" s="160">
        <f>'将来負担比率（分子）の構造'!K$41</f>
        <v>9247</v>
      </c>
      <c r="I66" s="160"/>
      <c r="J66" s="160"/>
      <c r="K66" s="160">
        <f>'将来負担比率（分子）の構造'!L$41</f>
        <v>9170</v>
      </c>
      <c r="L66" s="160"/>
      <c r="M66" s="160"/>
      <c r="N66" s="160">
        <f>'将来負担比率（分子）の構造'!M$41</f>
        <v>8863</v>
      </c>
      <c r="O66" s="160"/>
      <c r="P66" s="160"/>
    </row>
    <row r="67" spans="1:16">
      <c r="A67" s="160" t="s">
        <v>69</v>
      </c>
      <c r="B67" s="160" t="e">
        <f>NA()</f>
        <v>#N/A</v>
      </c>
      <c r="C67" s="160">
        <f>IF(ISNUMBER('将来負担比率（分子）の構造'!I$53), IF('将来負担比率（分子）の構造'!I$53 &lt; 0, 0, '将来負担比率（分子）の構造'!I$53), NA())</f>
        <v>3654</v>
      </c>
      <c r="D67" s="160" t="e">
        <f>NA()</f>
        <v>#N/A</v>
      </c>
      <c r="E67" s="160" t="e">
        <f>NA()</f>
        <v>#N/A</v>
      </c>
      <c r="F67" s="160">
        <f>IF(ISNUMBER('将来負担比率（分子）の構造'!J$53), IF('将来負担比率（分子）の構造'!J$53 &lt; 0, 0, '将来負担比率（分子）の構造'!J$53), NA())</f>
        <v>3071</v>
      </c>
      <c r="G67" s="160" t="e">
        <f>NA()</f>
        <v>#N/A</v>
      </c>
      <c r="H67" s="160" t="e">
        <f>NA()</f>
        <v>#N/A</v>
      </c>
      <c r="I67" s="160">
        <f>IF(ISNUMBER('将来負担比率（分子）の構造'!K$53), IF('将来負担比率（分子）の構造'!K$53 &lt; 0, 0, '将来負担比率（分子）の構造'!K$53), NA())</f>
        <v>2442</v>
      </c>
      <c r="J67" s="160" t="e">
        <f>NA()</f>
        <v>#N/A</v>
      </c>
      <c r="K67" s="160" t="e">
        <f>NA()</f>
        <v>#N/A</v>
      </c>
      <c r="L67" s="160">
        <f>IF(ISNUMBER('将来負担比率（分子）の構造'!L$53), IF('将来負担比率（分子）の構造'!L$53 &lt; 0, 0, '将来負担比率（分子）の構造'!L$53), NA())</f>
        <v>2314</v>
      </c>
      <c r="M67" s="160" t="e">
        <f>NA()</f>
        <v>#N/A</v>
      </c>
      <c r="N67" s="160" t="e">
        <f>NA()</f>
        <v>#N/A</v>
      </c>
      <c r="O67" s="160">
        <f>IF(ISNUMBER('将来負担比率（分子）の構造'!M$53), IF('将来負担比率（分子）の構造'!M$53 &lt; 0, 0, '将来負担比率（分子）の構造'!M$53), NA())</f>
        <v>2187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1237</v>
      </c>
      <c r="C72" s="164">
        <f>基金残高に係る経年分析!G55</f>
        <v>1338</v>
      </c>
      <c r="D72" s="164">
        <f>基金残高に係る経年分析!H55</f>
        <v>1459</v>
      </c>
    </row>
    <row r="73" spans="1:16">
      <c r="A73" s="163" t="s">
        <v>72</v>
      </c>
      <c r="B73" s="164">
        <f>基金残高に係る経年分析!F56</f>
        <v>103</v>
      </c>
      <c r="C73" s="164">
        <f>基金残高に係る経年分析!G56</f>
        <v>103</v>
      </c>
      <c r="D73" s="164">
        <f>基金残高に係る経年分析!H56</f>
        <v>103</v>
      </c>
    </row>
    <row r="74" spans="1:16">
      <c r="A74" s="163" t="s">
        <v>73</v>
      </c>
      <c r="B74" s="164">
        <f>基金残高に係る経年分析!F57</f>
        <v>1674</v>
      </c>
      <c r="C74" s="164">
        <f>基金残高に係る経年分析!G57</f>
        <v>1659</v>
      </c>
      <c r="D74" s="164">
        <f>基金残高に係る経年分析!H57</f>
        <v>1729</v>
      </c>
    </row>
  </sheetData>
  <sheetProtection algorithmName="SHA-512" hashValue="lP3KdzM3B3CnJ4lz343fgwqgmNFpei8LdFariuAL4zgY8gI5UtMr+dHtEGI14NXzhWG4wBmiDApnnym0vqCTZg==" saltValue="t+uUB/Z5z9aDn/aeqUuf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1211819</v>
      </c>
      <c r="S5" s="707"/>
      <c r="T5" s="707"/>
      <c r="U5" s="707"/>
      <c r="V5" s="707"/>
      <c r="W5" s="707"/>
      <c r="X5" s="707"/>
      <c r="Y5" s="753"/>
      <c r="Z5" s="771">
        <v>16.899999999999999</v>
      </c>
      <c r="AA5" s="771"/>
      <c r="AB5" s="771"/>
      <c r="AC5" s="771"/>
      <c r="AD5" s="772">
        <v>1211819</v>
      </c>
      <c r="AE5" s="772"/>
      <c r="AF5" s="772"/>
      <c r="AG5" s="772"/>
      <c r="AH5" s="772"/>
      <c r="AI5" s="772"/>
      <c r="AJ5" s="772"/>
      <c r="AK5" s="772"/>
      <c r="AL5" s="754">
        <v>27.3</v>
      </c>
      <c r="AM5" s="723"/>
      <c r="AN5" s="723"/>
      <c r="AO5" s="755"/>
      <c r="AP5" s="740" t="s">
        <v>221</v>
      </c>
      <c r="AQ5" s="741"/>
      <c r="AR5" s="741"/>
      <c r="AS5" s="741"/>
      <c r="AT5" s="741"/>
      <c r="AU5" s="741"/>
      <c r="AV5" s="741"/>
      <c r="AW5" s="741"/>
      <c r="AX5" s="741"/>
      <c r="AY5" s="741"/>
      <c r="AZ5" s="741"/>
      <c r="BA5" s="741"/>
      <c r="BB5" s="741"/>
      <c r="BC5" s="741"/>
      <c r="BD5" s="741"/>
      <c r="BE5" s="741"/>
      <c r="BF5" s="742"/>
      <c r="BG5" s="641">
        <v>1105638</v>
      </c>
      <c r="BH5" s="644"/>
      <c r="BI5" s="644"/>
      <c r="BJ5" s="644"/>
      <c r="BK5" s="644"/>
      <c r="BL5" s="644"/>
      <c r="BM5" s="644"/>
      <c r="BN5" s="645"/>
      <c r="BO5" s="703">
        <v>91.2</v>
      </c>
      <c r="BP5" s="703"/>
      <c r="BQ5" s="703"/>
      <c r="BR5" s="703"/>
      <c r="BS5" s="704">
        <v>13384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c r="B6" s="638" t="s">
        <v>225</v>
      </c>
      <c r="C6" s="639"/>
      <c r="D6" s="639"/>
      <c r="E6" s="639"/>
      <c r="F6" s="639"/>
      <c r="G6" s="639"/>
      <c r="H6" s="639"/>
      <c r="I6" s="639"/>
      <c r="J6" s="639"/>
      <c r="K6" s="639"/>
      <c r="L6" s="639"/>
      <c r="M6" s="639"/>
      <c r="N6" s="639"/>
      <c r="O6" s="639"/>
      <c r="P6" s="639"/>
      <c r="Q6" s="640"/>
      <c r="R6" s="641">
        <v>69313</v>
      </c>
      <c r="S6" s="644"/>
      <c r="T6" s="644"/>
      <c r="U6" s="644"/>
      <c r="V6" s="644"/>
      <c r="W6" s="644"/>
      <c r="X6" s="644"/>
      <c r="Y6" s="645"/>
      <c r="Z6" s="703">
        <v>1</v>
      </c>
      <c r="AA6" s="703"/>
      <c r="AB6" s="703"/>
      <c r="AC6" s="703"/>
      <c r="AD6" s="704">
        <v>69313</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1105638</v>
      </c>
      <c r="BH6" s="644"/>
      <c r="BI6" s="644"/>
      <c r="BJ6" s="644"/>
      <c r="BK6" s="644"/>
      <c r="BL6" s="644"/>
      <c r="BM6" s="644"/>
      <c r="BN6" s="645"/>
      <c r="BO6" s="703">
        <v>91.2</v>
      </c>
      <c r="BP6" s="703"/>
      <c r="BQ6" s="703"/>
      <c r="BR6" s="703"/>
      <c r="BS6" s="704">
        <v>13384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85804</v>
      </c>
      <c r="CS6" s="644"/>
      <c r="CT6" s="644"/>
      <c r="CU6" s="644"/>
      <c r="CV6" s="644"/>
      <c r="CW6" s="644"/>
      <c r="CX6" s="644"/>
      <c r="CY6" s="645"/>
      <c r="CZ6" s="754">
        <v>1.2</v>
      </c>
      <c r="DA6" s="723"/>
      <c r="DB6" s="723"/>
      <c r="DC6" s="757"/>
      <c r="DD6" s="649" t="s">
        <v>121</v>
      </c>
      <c r="DE6" s="644"/>
      <c r="DF6" s="644"/>
      <c r="DG6" s="644"/>
      <c r="DH6" s="644"/>
      <c r="DI6" s="644"/>
      <c r="DJ6" s="644"/>
      <c r="DK6" s="644"/>
      <c r="DL6" s="644"/>
      <c r="DM6" s="644"/>
      <c r="DN6" s="644"/>
      <c r="DO6" s="644"/>
      <c r="DP6" s="645"/>
      <c r="DQ6" s="649">
        <v>85804</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1514</v>
      </c>
      <c r="S7" s="644"/>
      <c r="T7" s="644"/>
      <c r="U7" s="644"/>
      <c r="V7" s="644"/>
      <c r="W7" s="644"/>
      <c r="X7" s="644"/>
      <c r="Y7" s="645"/>
      <c r="Z7" s="703">
        <v>0</v>
      </c>
      <c r="AA7" s="703"/>
      <c r="AB7" s="703"/>
      <c r="AC7" s="703"/>
      <c r="AD7" s="704">
        <v>1514</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423330</v>
      </c>
      <c r="BH7" s="644"/>
      <c r="BI7" s="644"/>
      <c r="BJ7" s="644"/>
      <c r="BK7" s="644"/>
      <c r="BL7" s="644"/>
      <c r="BM7" s="644"/>
      <c r="BN7" s="645"/>
      <c r="BO7" s="703">
        <v>34.9</v>
      </c>
      <c r="BP7" s="703"/>
      <c r="BQ7" s="703"/>
      <c r="BR7" s="703"/>
      <c r="BS7" s="704">
        <v>13384</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938383</v>
      </c>
      <c r="CS7" s="644"/>
      <c r="CT7" s="644"/>
      <c r="CU7" s="644"/>
      <c r="CV7" s="644"/>
      <c r="CW7" s="644"/>
      <c r="CX7" s="644"/>
      <c r="CY7" s="645"/>
      <c r="CZ7" s="703">
        <v>13.4</v>
      </c>
      <c r="DA7" s="703"/>
      <c r="DB7" s="703"/>
      <c r="DC7" s="703"/>
      <c r="DD7" s="649">
        <v>27835</v>
      </c>
      <c r="DE7" s="644"/>
      <c r="DF7" s="644"/>
      <c r="DG7" s="644"/>
      <c r="DH7" s="644"/>
      <c r="DI7" s="644"/>
      <c r="DJ7" s="644"/>
      <c r="DK7" s="644"/>
      <c r="DL7" s="644"/>
      <c r="DM7" s="644"/>
      <c r="DN7" s="644"/>
      <c r="DO7" s="644"/>
      <c r="DP7" s="645"/>
      <c r="DQ7" s="649">
        <v>835156</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2164</v>
      </c>
      <c r="S8" s="644"/>
      <c r="T8" s="644"/>
      <c r="U8" s="644"/>
      <c r="V8" s="644"/>
      <c r="W8" s="644"/>
      <c r="X8" s="644"/>
      <c r="Y8" s="645"/>
      <c r="Z8" s="703">
        <v>0</v>
      </c>
      <c r="AA8" s="703"/>
      <c r="AB8" s="703"/>
      <c r="AC8" s="703"/>
      <c r="AD8" s="704">
        <v>2164</v>
      </c>
      <c r="AE8" s="704"/>
      <c r="AF8" s="704"/>
      <c r="AG8" s="704"/>
      <c r="AH8" s="704"/>
      <c r="AI8" s="704"/>
      <c r="AJ8" s="704"/>
      <c r="AK8" s="704"/>
      <c r="AL8" s="646">
        <v>0</v>
      </c>
      <c r="AM8" s="647"/>
      <c r="AN8" s="647"/>
      <c r="AO8" s="705"/>
      <c r="AP8" s="638" t="s">
        <v>232</v>
      </c>
      <c r="AQ8" s="639"/>
      <c r="AR8" s="639"/>
      <c r="AS8" s="639"/>
      <c r="AT8" s="639"/>
      <c r="AU8" s="639"/>
      <c r="AV8" s="639"/>
      <c r="AW8" s="639"/>
      <c r="AX8" s="639"/>
      <c r="AY8" s="639"/>
      <c r="AZ8" s="639"/>
      <c r="BA8" s="639"/>
      <c r="BB8" s="639"/>
      <c r="BC8" s="639"/>
      <c r="BD8" s="639"/>
      <c r="BE8" s="639"/>
      <c r="BF8" s="640"/>
      <c r="BG8" s="641">
        <v>14685</v>
      </c>
      <c r="BH8" s="644"/>
      <c r="BI8" s="644"/>
      <c r="BJ8" s="644"/>
      <c r="BK8" s="644"/>
      <c r="BL8" s="644"/>
      <c r="BM8" s="644"/>
      <c r="BN8" s="645"/>
      <c r="BO8" s="703">
        <v>1.2</v>
      </c>
      <c r="BP8" s="703"/>
      <c r="BQ8" s="703"/>
      <c r="BR8" s="703"/>
      <c r="BS8" s="649" t="s">
        <v>121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1595299</v>
      </c>
      <c r="CS8" s="644"/>
      <c r="CT8" s="644"/>
      <c r="CU8" s="644"/>
      <c r="CV8" s="644"/>
      <c r="CW8" s="644"/>
      <c r="CX8" s="644"/>
      <c r="CY8" s="645"/>
      <c r="CZ8" s="703">
        <v>22.8</v>
      </c>
      <c r="DA8" s="703"/>
      <c r="DB8" s="703"/>
      <c r="DC8" s="703"/>
      <c r="DD8" s="649">
        <v>12420</v>
      </c>
      <c r="DE8" s="644"/>
      <c r="DF8" s="644"/>
      <c r="DG8" s="644"/>
      <c r="DH8" s="644"/>
      <c r="DI8" s="644"/>
      <c r="DJ8" s="644"/>
      <c r="DK8" s="644"/>
      <c r="DL8" s="644"/>
      <c r="DM8" s="644"/>
      <c r="DN8" s="644"/>
      <c r="DO8" s="644"/>
      <c r="DP8" s="645"/>
      <c r="DQ8" s="649">
        <v>1049249</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2202</v>
      </c>
      <c r="S9" s="644"/>
      <c r="T9" s="644"/>
      <c r="U9" s="644"/>
      <c r="V9" s="644"/>
      <c r="W9" s="644"/>
      <c r="X9" s="644"/>
      <c r="Y9" s="645"/>
      <c r="Z9" s="703">
        <v>0</v>
      </c>
      <c r="AA9" s="703"/>
      <c r="AB9" s="703"/>
      <c r="AC9" s="703"/>
      <c r="AD9" s="704">
        <v>2202</v>
      </c>
      <c r="AE9" s="704"/>
      <c r="AF9" s="704"/>
      <c r="AG9" s="704"/>
      <c r="AH9" s="704"/>
      <c r="AI9" s="704"/>
      <c r="AJ9" s="704"/>
      <c r="AK9" s="704"/>
      <c r="AL9" s="646">
        <v>0</v>
      </c>
      <c r="AM9" s="647"/>
      <c r="AN9" s="647"/>
      <c r="AO9" s="705"/>
      <c r="AP9" s="638" t="s">
        <v>235</v>
      </c>
      <c r="AQ9" s="639"/>
      <c r="AR9" s="639"/>
      <c r="AS9" s="639"/>
      <c r="AT9" s="639"/>
      <c r="AU9" s="639"/>
      <c r="AV9" s="639"/>
      <c r="AW9" s="639"/>
      <c r="AX9" s="639"/>
      <c r="AY9" s="639"/>
      <c r="AZ9" s="639"/>
      <c r="BA9" s="639"/>
      <c r="BB9" s="639"/>
      <c r="BC9" s="639"/>
      <c r="BD9" s="639"/>
      <c r="BE9" s="639"/>
      <c r="BF9" s="640"/>
      <c r="BG9" s="641">
        <v>337478</v>
      </c>
      <c r="BH9" s="644"/>
      <c r="BI9" s="644"/>
      <c r="BJ9" s="644"/>
      <c r="BK9" s="644"/>
      <c r="BL9" s="644"/>
      <c r="BM9" s="644"/>
      <c r="BN9" s="645"/>
      <c r="BO9" s="703">
        <v>27.8</v>
      </c>
      <c r="BP9" s="703"/>
      <c r="BQ9" s="703"/>
      <c r="BR9" s="703"/>
      <c r="BS9" s="649" t="s">
        <v>121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538961</v>
      </c>
      <c r="CS9" s="644"/>
      <c r="CT9" s="644"/>
      <c r="CU9" s="644"/>
      <c r="CV9" s="644"/>
      <c r="CW9" s="644"/>
      <c r="CX9" s="644"/>
      <c r="CY9" s="645"/>
      <c r="CZ9" s="703">
        <v>7.7</v>
      </c>
      <c r="DA9" s="703"/>
      <c r="DB9" s="703"/>
      <c r="DC9" s="703"/>
      <c r="DD9" s="649">
        <v>17420</v>
      </c>
      <c r="DE9" s="644"/>
      <c r="DF9" s="644"/>
      <c r="DG9" s="644"/>
      <c r="DH9" s="644"/>
      <c r="DI9" s="644"/>
      <c r="DJ9" s="644"/>
      <c r="DK9" s="644"/>
      <c r="DL9" s="644"/>
      <c r="DM9" s="644"/>
      <c r="DN9" s="644"/>
      <c r="DO9" s="644"/>
      <c r="DP9" s="645"/>
      <c r="DQ9" s="649">
        <v>484691</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238</v>
      </c>
      <c r="AA10" s="703"/>
      <c r="AB10" s="703"/>
      <c r="AC10" s="703"/>
      <c r="AD10" s="704" t="s">
        <v>121</v>
      </c>
      <c r="AE10" s="704"/>
      <c r="AF10" s="704"/>
      <c r="AG10" s="704"/>
      <c r="AH10" s="704"/>
      <c r="AI10" s="704"/>
      <c r="AJ10" s="704"/>
      <c r="AK10" s="704"/>
      <c r="AL10" s="646" t="s">
        <v>121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27834</v>
      </c>
      <c r="BH10" s="644"/>
      <c r="BI10" s="644"/>
      <c r="BJ10" s="644"/>
      <c r="BK10" s="644"/>
      <c r="BL10" s="644"/>
      <c r="BM10" s="644"/>
      <c r="BN10" s="645"/>
      <c r="BO10" s="703">
        <v>2.2999999999999998</v>
      </c>
      <c r="BP10" s="703"/>
      <c r="BQ10" s="703"/>
      <c r="BR10" s="703"/>
      <c r="BS10" s="649">
        <v>4789</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4631</v>
      </c>
      <c r="CS10" s="644"/>
      <c r="CT10" s="644"/>
      <c r="CU10" s="644"/>
      <c r="CV10" s="644"/>
      <c r="CW10" s="644"/>
      <c r="CX10" s="644"/>
      <c r="CY10" s="645"/>
      <c r="CZ10" s="703">
        <v>0.1</v>
      </c>
      <c r="DA10" s="703"/>
      <c r="DB10" s="703"/>
      <c r="DC10" s="703"/>
      <c r="DD10" s="649" t="s">
        <v>121</v>
      </c>
      <c r="DE10" s="644"/>
      <c r="DF10" s="644"/>
      <c r="DG10" s="644"/>
      <c r="DH10" s="644"/>
      <c r="DI10" s="644"/>
      <c r="DJ10" s="644"/>
      <c r="DK10" s="644"/>
      <c r="DL10" s="644"/>
      <c r="DM10" s="644"/>
      <c r="DN10" s="644"/>
      <c r="DO10" s="644"/>
      <c r="DP10" s="645"/>
      <c r="DQ10" s="649">
        <v>1631</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121</v>
      </c>
      <c r="AA11" s="703"/>
      <c r="AB11" s="703"/>
      <c r="AC11" s="703"/>
      <c r="AD11" s="704" t="s">
        <v>238</v>
      </c>
      <c r="AE11" s="704"/>
      <c r="AF11" s="704"/>
      <c r="AG11" s="704"/>
      <c r="AH11" s="704"/>
      <c r="AI11" s="704"/>
      <c r="AJ11" s="704"/>
      <c r="AK11" s="704"/>
      <c r="AL11" s="646" t="s">
        <v>238</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43333</v>
      </c>
      <c r="BH11" s="644"/>
      <c r="BI11" s="644"/>
      <c r="BJ11" s="644"/>
      <c r="BK11" s="644"/>
      <c r="BL11" s="644"/>
      <c r="BM11" s="644"/>
      <c r="BN11" s="645"/>
      <c r="BO11" s="703">
        <v>3.6</v>
      </c>
      <c r="BP11" s="703"/>
      <c r="BQ11" s="703"/>
      <c r="BR11" s="703"/>
      <c r="BS11" s="649">
        <v>8595</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599579</v>
      </c>
      <c r="CS11" s="644"/>
      <c r="CT11" s="644"/>
      <c r="CU11" s="644"/>
      <c r="CV11" s="644"/>
      <c r="CW11" s="644"/>
      <c r="CX11" s="644"/>
      <c r="CY11" s="645"/>
      <c r="CZ11" s="703">
        <v>8.6</v>
      </c>
      <c r="DA11" s="703"/>
      <c r="DB11" s="703"/>
      <c r="DC11" s="703"/>
      <c r="DD11" s="649">
        <v>424077</v>
      </c>
      <c r="DE11" s="644"/>
      <c r="DF11" s="644"/>
      <c r="DG11" s="644"/>
      <c r="DH11" s="644"/>
      <c r="DI11" s="644"/>
      <c r="DJ11" s="644"/>
      <c r="DK11" s="644"/>
      <c r="DL11" s="644"/>
      <c r="DM11" s="644"/>
      <c r="DN11" s="644"/>
      <c r="DO11" s="644"/>
      <c r="DP11" s="645"/>
      <c r="DQ11" s="649">
        <v>138576</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189951</v>
      </c>
      <c r="S12" s="644"/>
      <c r="T12" s="644"/>
      <c r="U12" s="644"/>
      <c r="V12" s="644"/>
      <c r="W12" s="644"/>
      <c r="X12" s="644"/>
      <c r="Y12" s="645"/>
      <c r="Z12" s="703">
        <v>2.7</v>
      </c>
      <c r="AA12" s="703"/>
      <c r="AB12" s="703"/>
      <c r="AC12" s="703"/>
      <c r="AD12" s="704">
        <v>189951</v>
      </c>
      <c r="AE12" s="704"/>
      <c r="AF12" s="704"/>
      <c r="AG12" s="704"/>
      <c r="AH12" s="704"/>
      <c r="AI12" s="704"/>
      <c r="AJ12" s="704"/>
      <c r="AK12" s="704"/>
      <c r="AL12" s="646">
        <v>4.3</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576008</v>
      </c>
      <c r="BH12" s="644"/>
      <c r="BI12" s="644"/>
      <c r="BJ12" s="644"/>
      <c r="BK12" s="644"/>
      <c r="BL12" s="644"/>
      <c r="BM12" s="644"/>
      <c r="BN12" s="645"/>
      <c r="BO12" s="703">
        <v>47.5</v>
      </c>
      <c r="BP12" s="703"/>
      <c r="BQ12" s="703"/>
      <c r="BR12" s="703"/>
      <c r="BS12" s="649" t="s">
        <v>238</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369871</v>
      </c>
      <c r="CS12" s="644"/>
      <c r="CT12" s="644"/>
      <c r="CU12" s="644"/>
      <c r="CV12" s="644"/>
      <c r="CW12" s="644"/>
      <c r="CX12" s="644"/>
      <c r="CY12" s="645"/>
      <c r="CZ12" s="703">
        <v>5.3</v>
      </c>
      <c r="DA12" s="703"/>
      <c r="DB12" s="703"/>
      <c r="DC12" s="703"/>
      <c r="DD12" s="649">
        <v>51375</v>
      </c>
      <c r="DE12" s="644"/>
      <c r="DF12" s="644"/>
      <c r="DG12" s="644"/>
      <c r="DH12" s="644"/>
      <c r="DI12" s="644"/>
      <c r="DJ12" s="644"/>
      <c r="DK12" s="644"/>
      <c r="DL12" s="644"/>
      <c r="DM12" s="644"/>
      <c r="DN12" s="644"/>
      <c r="DO12" s="644"/>
      <c r="DP12" s="645"/>
      <c r="DQ12" s="649">
        <v>311129</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729</v>
      </c>
      <c r="S13" s="644"/>
      <c r="T13" s="644"/>
      <c r="U13" s="644"/>
      <c r="V13" s="644"/>
      <c r="W13" s="644"/>
      <c r="X13" s="644"/>
      <c r="Y13" s="645"/>
      <c r="Z13" s="703">
        <v>0</v>
      </c>
      <c r="AA13" s="703"/>
      <c r="AB13" s="703"/>
      <c r="AC13" s="703"/>
      <c r="AD13" s="704">
        <v>729</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575011</v>
      </c>
      <c r="BH13" s="644"/>
      <c r="BI13" s="644"/>
      <c r="BJ13" s="644"/>
      <c r="BK13" s="644"/>
      <c r="BL13" s="644"/>
      <c r="BM13" s="644"/>
      <c r="BN13" s="645"/>
      <c r="BO13" s="703">
        <v>47.5</v>
      </c>
      <c r="BP13" s="703"/>
      <c r="BQ13" s="703"/>
      <c r="BR13" s="703"/>
      <c r="BS13" s="649" t="s">
        <v>121</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904685</v>
      </c>
      <c r="CS13" s="644"/>
      <c r="CT13" s="644"/>
      <c r="CU13" s="644"/>
      <c r="CV13" s="644"/>
      <c r="CW13" s="644"/>
      <c r="CX13" s="644"/>
      <c r="CY13" s="645"/>
      <c r="CZ13" s="703">
        <v>12.9</v>
      </c>
      <c r="DA13" s="703"/>
      <c r="DB13" s="703"/>
      <c r="DC13" s="703"/>
      <c r="DD13" s="649">
        <v>136403</v>
      </c>
      <c r="DE13" s="644"/>
      <c r="DF13" s="644"/>
      <c r="DG13" s="644"/>
      <c r="DH13" s="644"/>
      <c r="DI13" s="644"/>
      <c r="DJ13" s="644"/>
      <c r="DK13" s="644"/>
      <c r="DL13" s="644"/>
      <c r="DM13" s="644"/>
      <c r="DN13" s="644"/>
      <c r="DO13" s="644"/>
      <c r="DP13" s="645"/>
      <c r="DQ13" s="649">
        <v>730352</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238</v>
      </c>
      <c r="AA14" s="703"/>
      <c r="AB14" s="703"/>
      <c r="AC14" s="703"/>
      <c r="AD14" s="704" t="s">
        <v>121</v>
      </c>
      <c r="AE14" s="704"/>
      <c r="AF14" s="704"/>
      <c r="AG14" s="704"/>
      <c r="AH14" s="704"/>
      <c r="AI14" s="704"/>
      <c r="AJ14" s="704"/>
      <c r="AK14" s="704"/>
      <c r="AL14" s="646" t="s">
        <v>238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20811</v>
      </c>
      <c r="BH14" s="644"/>
      <c r="BI14" s="644"/>
      <c r="BJ14" s="644"/>
      <c r="BK14" s="644"/>
      <c r="BL14" s="644"/>
      <c r="BM14" s="644"/>
      <c r="BN14" s="645"/>
      <c r="BO14" s="703">
        <v>1.7</v>
      </c>
      <c r="BP14" s="703"/>
      <c r="BQ14" s="703"/>
      <c r="BR14" s="703"/>
      <c r="BS14" s="649" t="s">
        <v>238</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381593</v>
      </c>
      <c r="CS14" s="644"/>
      <c r="CT14" s="644"/>
      <c r="CU14" s="644"/>
      <c r="CV14" s="644"/>
      <c r="CW14" s="644"/>
      <c r="CX14" s="644"/>
      <c r="CY14" s="645"/>
      <c r="CZ14" s="703">
        <v>5.5</v>
      </c>
      <c r="DA14" s="703"/>
      <c r="DB14" s="703"/>
      <c r="DC14" s="703"/>
      <c r="DD14" s="649" t="s">
        <v>238</v>
      </c>
      <c r="DE14" s="644"/>
      <c r="DF14" s="644"/>
      <c r="DG14" s="644"/>
      <c r="DH14" s="644"/>
      <c r="DI14" s="644"/>
      <c r="DJ14" s="644"/>
      <c r="DK14" s="644"/>
      <c r="DL14" s="644"/>
      <c r="DM14" s="644"/>
      <c r="DN14" s="644"/>
      <c r="DO14" s="644"/>
      <c r="DP14" s="645"/>
      <c r="DQ14" s="649">
        <v>314593</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17219</v>
      </c>
      <c r="S15" s="644"/>
      <c r="T15" s="644"/>
      <c r="U15" s="644"/>
      <c r="V15" s="644"/>
      <c r="W15" s="644"/>
      <c r="X15" s="644"/>
      <c r="Y15" s="645"/>
      <c r="Z15" s="703">
        <v>0.2</v>
      </c>
      <c r="AA15" s="703"/>
      <c r="AB15" s="703"/>
      <c r="AC15" s="703"/>
      <c r="AD15" s="704">
        <v>17219</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85489</v>
      </c>
      <c r="BH15" s="644"/>
      <c r="BI15" s="644"/>
      <c r="BJ15" s="644"/>
      <c r="BK15" s="644"/>
      <c r="BL15" s="644"/>
      <c r="BM15" s="644"/>
      <c r="BN15" s="645"/>
      <c r="BO15" s="703">
        <v>7.1</v>
      </c>
      <c r="BP15" s="703"/>
      <c r="BQ15" s="703"/>
      <c r="BR15" s="703"/>
      <c r="BS15" s="649" t="s">
        <v>238</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569449</v>
      </c>
      <c r="CS15" s="644"/>
      <c r="CT15" s="644"/>
      <c r="CU15" s="644"/>
      <c r="CV15" s="644"/>
      <c r="CW15" s="644"/>
      <c r="CX15" s="644"/>
      <c r="CY15" s="645"/>
      <c r="CZ15" s="703">
        <v>8.1</v>
      </c>
      <c r="DA15" s="703"/>
      <c r="DB15" s="703"/>
      <c r="DC15" s="703"/>
      <c r="DD15" s="649">
        <v>61020</v>
      </c>
      <c r="DE15" s="644"/>
      <c r="DF15" s="644"/>
      <c r="DG15" s="644"/>
      <c r="DH15" s="644"/>
      <c r="DI15" s="644"/>
      <c r="DJ15" s="644"/>
      <c r="DK15" s="644"/>
      <c r="DL15" s="644"/>
      <c r="DM15" s="644"/>
      <c r="DN15" s="644"/>
      <c r="DO15" s="644"/>
      <c r="DP15" s="645"/>
      <c r="DQ15" s="649">
        <v>482205</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238</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238</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238</v>
      </c>
      <c r="BH16" s="644"/>
      <c r="BI16" s="644"/>
      <c r="BJ16" s="644"/>
      <c r="BK16" s="644"/>
      <c r="BL16" s="644"/>
      <c r="BM16" s="644"/>
      <c r="BN16" s="645"/>
      <c r="BO16" s="703" t="s">
        <v>238</v>
      </c>
      <c r="BP16" s="703"/>
      <c r="BQ16" s="703"/>
      <c r="BR16" s="703"/>
      <c r="BS16" s="649" t="s">
        <v>238</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18846</v>
      </c>
      <c r="CS16" s="644"/>
      <c r="CT16" s="644"/>
      <c r="CU16" s="644"/>
      <c r="CV16" s="644"/>
      <c r="CW16" s="644"/>
      <c r="CX16" s="644"/>
      <c r="CY16" s="645"/>
      <c r="CZ16" s="703">
        <v>0.3</v>
      </c>
      <c r="DA16" s="703"/>
      <c r="DB16" s="703"/>
      <c r="DC16" s="703"/>
      <c r="DD16" s="649" t="s">
        <v>121</v>
      </c>
      <c r="DE16" s="644"/>
      <c r="DF16" s="644"/>
      <c r="DG16" s="644"/>
      <c r="DH16" s="644"/>
      <c r="DI16" s="644"/>
      <c r="DJ16" s="644"/>
      <c r="DK16" s="644"/>
      <c r="DL16" s="644"/>
      <c r="DM16" s="644"/>
      <c r="DN16" s="644"/>
      <c r="DO16" s="644"/>
      <c r="DP16" s="645"/>
      <c r="DQ16" s="649">
        <v>996</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1064</v>
      </c>
      <c r="S17" s="644"/>
      <c r="T17" s="644"/>
      <c r="U17" s="644"/>
      <c r="V17" s="644"/>
      <c r="W17" s="644"/>
      <c r="X17" s="644"/>
      <c r="Y17" s="645"/>
      <c r="Z17" s="703">
        <v>0</v>
      </c>
      <c r="AA17" s="703"/>
      <c r="AB17" s="703"/>
      <c r="AC17" s="703"/>
      <c r="AD17" s="704">
        <v>1064</v>
      </c>
      <c r="AE17" s="704"/>
      <c r="AF17" s="704"/>
      <c r="AG17" s="704"/>
      <c r="AH17" s="704"/>
      <c r="AI17" s="704"/>
      <c r="AJ17" s="704"/>
      <c r="AK17" s="704"/>
      <c r="AL17" s="646">
        <v>0</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238</v>
      </c>
      <c r="BP17" s="703"/>
      <c r="BQ17" s="703"/>
      <c r="BR17" s="703"/>
      <c r="BS17" s="649" t="s">
        <v>238</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980119</v>
      </c>
      <c r="CS17" s="644"/>
      <c r="CT17" s="644"/>
      <c r="CU17" s="644"/>
      <c r="CV17" s="644"/>
      <c r="CW17" s="644"/>
      <c r="CX17" s="644"/>
      <c r="CY17" s="645"/>
      <c r="CZ17" s="703">
        <v>14</v>
      </c>
      <c r="DA17" s="703"/>
      <c r="DB17" s="703"/>
      <c r="DC17" s="703"/>
      <c r="DD17" s="649" t="s">
        <v>238</v>
      </c>
      <c r="DE17" s="644"/>
      <c r="DF17" s="644"/>
      <c r="DG17" s="644"/>
      <c r="DH17" s="644"/>
      <c r="DI17" s="644"/>
      <c r="DJ17" s="644"/>
      <c r="DK17" s="644"/>
      <c r="DL17" s="644"/>
      <c r="DM17" s="644"/>
      <c r="DN17" s="644"/>
      <c r="DO17" s="644"/>
      <c r="DP17" s="645"/>
      <c r="DQ17" s="649">
        <v>834173</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3464839</v>
      </c>
      <c r="S18" s="644"/>
      <c r="T18" s="644"/>
      <c r="U18" s="644"/>
      <c r="V18" s="644"/>
      <c r="W18" s="644"/>
      <c r="X18" s="644"/>
      <c r="Y18" s="645"/>
      <c r="Z18" s="703">
        <v>48.4</v>
      </c>
      <c r="AA18" s="703"/>
      <c r="AB18" s="703"/>
      <c r="AC18" s="703"/>
      <c r="AD18" s="704">
        <v>2937158</v>
      </c>
      <c r="AE18" s="704"/>
      <c r="AF18" s="704"/>
      <c r="AG18" s="704"/>
      <c r="AH18" s="704"/>
      <c r="AI18" s="704"/>
      <c r="AJ18" s="704"/>
      <c r="AK18" s="704"/>
      <c r="AL18" s="646">
        <v>66.099999999999994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168</v>
      </c>
      <c r="BH18" s="644"/>
      <c r="BI18" s="644"/>
      <c r="BJ18" s="644"/>
      <c r="BK18" s="644"/>
      <c r="BL18" s="644"/>
      <c r="BM18" s="644"/>
      <c r="BN18" s="645"/>
      <c r="BO18" s="703" t="s">
        <v>168</v>
      </c>
      <c r="BP18" s="703"/>
      <c r="BQ18" s="703"/>
      <c r="BR18" s="703"/>
      <c r="BS18" s="649" t="s">
        <v>121</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2937158</v>
      </c>
      <c r="S19" s="644"/>
      <c r="T19" s="644"/>
      <c r="U19" s="644"/>
      <c r="V19" s="644"/>
      <c r="W19" s="644"/>
      <c r="X19" s="644"/>
      <c r="Y19" s="645"/>
      <c r="Z19" s="703">
        <v>41</v>
      </c>
      <c r="AA19" s="703"/>
      <c r="AB19" s="703"/>
      <c r="AC19" s="703"/>
      <c r="AD19" s="704">
        <v>2937158</v>
      </c>
      <c r="AE19" s="704"/>
      <c r="AF19" s="704"/>
      <c r="AG19" s="704"/>
      <c r="AH19" s="704"/>
      <c r="AI19" s="704"/>
      <c r="AJ19" s="704"/>
      <c r="AK19" s="704"/>
      <c r="AL19" s="646">
        <v>66.099999999999994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106181</v>
      </c>
      <c r="BH19" s="644"/>
      <c r="BI19" s="644"/>
      <c r="BJ19" s="644"/>
      <c r="BK19" s="644"/>
      <c r="BL19" s="644"/>
      <c r="BM19" s="644"/>
      <c r="BN19" s="645"/>
      <c r="BO19" s="703">
        <v>8.8000000000000007</v>
      </c>
      <c r="BP19" s="703"/>
      <c r="BQ19" s="703"/>
      <c r="BR19" s="703"/>
      <c r="BS19" s="649" t="s">
        <v>238</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238</v>
      </c>
      <c r="CS19" s="644"/>
      <c r="CT19" s="644"/>
      <c r="CU19" s="644"/>
      <c r="CV19" s="644"/>
      <c r="CW19" s="644"/>
      <c r="CX19" s="644"/>
      <c r="CY19" s="645"/>
      <c r="CZ19" s="703" t="s">
        <v>238</v>
      </c>
      <c r="DA19" s="703"/>
      <c r="DB19" s="703"/>
      <c r="DC19" s="703"/>
      <c r="DD19" s="649" t="s">
        <v>121</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527681</v>
      </c>
      <c r="S20" s="644"/>
      <c r="T20" s="644"/>
      <c r="U20" s="644"/>
      <c r="V20" s="644"/>
      <c r="W20" s="644"/>
      <c r="X20" s="644"/>
      <c r="Y20" s="645"/>
      <c r="Z20" s="703">
        <v>7.4</v>
      </c>
      <c r="AA20" s="703"/>
      <c r="AB20" s="703"/>
      <c r="AC20" s="703"/>
      <c r="AD20" s="704" t="s">
        <v>238</v>
      </c>
      <c r="AE20" s="704"/>
      <c r="AF20" s="704"/>
      <c r="AG20" s="704"/>
      <c r="AH20" s="704"/>
      <c r="AI20" s="704"/>
      <c r="AJ20" s="704"/>
      <c r="AK20" s="704"/>
      <c r="AL20" s="646" t="s">
        <v>238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106181</v>
      </c>
      <c r="BH20" s="644"/>
      <c r="BI20" s="644"/>
      <c r="BJ20" s="644"/>
      <c r="BK20" s="644"/>
      <c r="BL20" s="644"/>
      <c r="BM20" s="644"/>
      <c r="BN20" s="645"/>
      <c r="BO20" s="703">
        <v>8.8000000000000007</v>
      </c>
      <c r="BP20" s="703"/>
      <c r="BQ20" s="703"/>
      <c r="BR20" s="703"/>
      <c r="BS20" s="649" t="s">
        <v>121</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6987220</v>
      </c>
      <c r="CS20" s="644"/>
      <c r="CT20" s="644"/>
      <c r="CU20" s="644"/>
      <c r="CV20" s="644"/>
      <c r="CW20" s="644"/>
      <c r="CX20" s="644"/>
      <c r="CY20" s="645"/>
      <c r="CZ20" s="703">
        <v>100</v>
      </c>
      <c r="DA20" s="703"/>
      <c r="DB20" s="703"/>
      <c r="DC20" s="703"/>
      <c r="DD20" s="649">
        <v>730550</v>
      </c>
      <c r="DE20" s="644"/>
      <c r="DF20" s="644"/>
      <c r="DG20" s="644"/>
      <c r="DH20" s="644"/>
      <c r="DI20" s="644"/>
      <c r="DJ20" s="644"/>
      <c r="DK20" s="644"/>
      <c r="DL20" s="644"/>
      <c r="DM20" s="644"/>
      <c r="DN20" s="644"/>
      <c r="DO20" s="644"/>
      <c r="DP20" s="645"/>
      <c r="DQ20" s="649">
        <v>5268555</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168</v>
      </c>
      <c r="AA21" s="703"/>
      <c r="AB21" s="703"/>
      <c r="AC21" s="703"/>
      <c r="AD21" s="704" t="s">
        <v>168</v>
      </c>
      <c r="AE21" s="704"/>
      <c r="AF21" s="704"/>
      <c r="AG21" s="704"/>
      <c r="AH21" s="704"/>
      <c r="AI21" s="704"/>
      <c r="AJ21" s="704"/>
      <c r="AK21" s="704"/>
      <c r="AL21" s="646" t="s">
        <v>121</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106181</v>
      </c>
      <c r="BH21" s="644"/>
      <c r="BI21" s="644"/>
      <c r="BJ21" s="644"/>
      <c r="BK21" s="644"/>
      <c r="BL21" s="644"/>
      <c r="BM21" s="644"/>
      <c r="BN21" s="645"/>
      <c r="BO21" s="703">
        <v>8.8000000000000007</v>
      </c>
      <c r="BP21" s="703"/>
      <c r="BQ21" s="703"/>
      <c r="BR21" s="703"/>
      <c r="BS21" s="649" t="s">
        <v>238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4960814</v>
      </c>
      <c r="S22" s="644"/>
      <c r="T22" s="644"/>
      <c r="U22" s="644"/>
      <c r="V22" s="644"/>
      <c r="W22" s="644"/>
      <c r="X22" s="644"/>
      <c r="Y22" s="645"/>
      <c r="Z22" s="703">
        <v>69.2</v>
      </c>
      <c r="AA22" s="703"/>
      <c r="AB22" s="703"/>
      <c r="AC22" s="703"/>
      <c r="AD22" s="704">
        <v>4433133</v>
      </c>
      <c r="AE22" s="704"/>
      <c r="AF22" s="704"/>
      <c r="AG22" s="704"/>
      <c r="AH22" s="704"/>
      <c r="AI22" s="704"/>
      <c r="AJ22" s="704"/>
      <c r="AK22" s="704"/>
      <c r="AL22" s="646">
        <v>99.8</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238</v>
      </c>
      <c r="BP22" s="703"/>
      <c r="BQ22" s="703"/>
      <c r="BR22" s="703"/>
      <c r="BS22" s="649" t="s">
        <v>238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1035</v>
      </c>
      <c r="S23" s="644"/>
      <c r="T23" s="644"/>
      <c r="U23" s="644"/>
      <c r="V23" s="644"/>
      <c r="W23" s="644"/>
      <c r="X23" s="644"/>
      <c r="Y23" s="645"/>
      <c r="Z23" s="703">
        <v>0</v>
      </c>
      <c r="AA23" s="703"/>
      <c r="AB23" s="703"/>
      <c r="AC23" s="703"/>
      <c r="AD23" s="704">
        <v>1035</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238</v>
      </c>
      <c r="BP23" s="703"/>
      <c r="BQ23" s="703"/>
      <c r="BR23" s="703"/>
      <c r="BS23" s="649" t="s">
        <v>238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42593</v>
      </c>
      <c r="S24" s="644"/>
      <c r="T24" s="644"/>
      <c r="U24" s="644"/>
      <c r="V24" s="644"/>
      <c r="W24" s="644"/>
      <c r="X24" s="644"/>
      <c r="Y24" s="645"/>
      <c r="Z24" s="703">
        <v>0.6</v>
      </c>
      <c r="AA24" s="703"/>
      <c r="AB24" s="703"/>
      <c r="AC24" s="703"/>
      <c r="AD24" s="704" t="s">
        <v>238</v>
      </c>
      <c r="AE24" s="704"/>
      <c r="AF24" s="704"/>
      <c r="AG24" s="704"/>
      <c r="AH24" s="704"/>
      <c r="AI24" s="704"/>
      <c r="AJ24" s="704"/>
      <c r="AK24" s="704"/>
      <c r="AL24" s="646" t="s">
        <v>121</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2793179</v>
      </c>
      <c r="CS24" s="707"/>
      <c r="CT24" s="707"/>
      <c r="CU24" s="707"/>
      <c r="CV24" s="707"/>
      <c r="CW24" s="707"/>
      <c r="CX24" s="707"/>
      <c r="CY24" s="753"/>
      <c r="CZ24" s="754">
        <v>40</v>
      </c>
      <c r="DA24" s="723"/>
      <c r="DB24" s="723"/>
      <c r="DC24" s="757"/>
      <c r="DD24" s="752">
        <v>2229876</v>
      </c>
      <c r="DE24" s="707"/>
      <c r="DF24" s="707"/>
      <c r="DG24" s="707"/>
      <c r="DH24" s="707"/>
      <c r="DI24" s="707"/>
      <c r="DJ24" s="707"/>
      <c r="DK24" s="753"/>
      <c r="DL24" s="752">
        <v>2216749</v>
      </c>
      <c r="DM24" s="707"/>
      <c r="DN24" s="707"/>
      <c r="DO24" s="707"/>
      <c r="DP24" s="707"/>
      <c r="DQ24" s="707"/>
      <c r="DR24" s="707"/>
      <c r="DS24" s="707"/>
      <c r="DT24" s="707"/>
      <c r="DU24" s="707"/>
      <c r="DV24" s="753"/>
      <c r="DW24" s="754">
        <v>47.9</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206920</v>
      </c>
      <c r="S25" s="644"/>
      <c r="T25" s="644"/>
      <c r="U25" s="644"/>
      <c r="V25" s="644"/>
      <c r="W25" s="644"/>
      <c r="X25" s="644"/>
      <c r="Y25" s="645"/>
      <c r="Z25" s="703">
        <v>2.9</v>
      </c>
      <c r="AA25" s="703"/>
      <c r="AB25" s="703"/>
      <c r="AC25" s="703"/>
      <c r="AD25" s="704">
        <v>3647</v>
      </c>
      <c r="AE25" s="704"/>
      <c r="AF25" s="704"/>
      <c r="AG25" s="704"/>
      <c r="AH25" s="704"/>
      <c r="AI25" s="704"/>
      <c r="AJ25" s="704"/>
      <c r="AK25" s="704"/>
      <c r="AL25" s="646">
        <v>0.1</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238</v>
      </c>
      <c r="BH25" s="644"/>
      <c r="BI25" s="644"/>
      <c r="BJ25" s="644"/>
      <c r="BK25" s="644"/>
      <c r="BL25" s="644"/>
      <c r="BM25" s="644"/>
      <c r="BN25" s="645"/>
      <c r="BO25" s="703" t="s">
        <v>168</v>
      </c>
      <c r="BP25" s="703"/>
      <c r="BQ25" s="703"/>
      <c r="BR25" s="703"/>
      <c r="BS25" s="649" t="s">
        <v>168</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1156444</v>
      </c>
      <c r="CS25" s="642"/>
      <c r="CT25" s="642"/>
      <c r="CU25" s="642"/>
      <c r="CV25" s="642"/>
      <c r="CW25" s="642"/>
      <c r="CX25" s="642"/>
      <c r="CY25" s="643"/>
      <c r="CZ25" s="646">
        <v>16.600000000000001</v>
      </c>
      <c r="DA25" s="675"/>
      <c r="DB25" s="675"/>
      <c r="DC25" s="676"/>
      <c r="DD25" s="649">
        <v>1130745</v>
      </c>
      <c r="DE25" s="642"/>
      <c r="DF25" s="642"/>
      <c r="DG25" s="642"/>
      <c r="DH25" s="642"/>
      <c r="DI25" s="642"/>
      <c r="DJ25" s="642"/>
      <c r="DK25" s="643"/>
      <c r="DL25" s="649">
        <v>1121249</v>
      </c>
      <c r="DM25" s="642"/>
      <c r="DN25" s="642"/>
      <c r="DO25" s="642"/>
      <c r="DP25" s="642"/>
      <c r="DQ25" s="642"/>
      <c r="DR25" s="642"/>
      <c r="DS25" s="642"/>
      <c r="DT25" s="642"/>
      <c r="DU25" s="642"/>
      <c r="DV25" s="643"/>
      <c r="DW25" s="646">
        <v>24.2</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33519</v>
      </c>
      <c r="S26" s="644"/>
      <c r="T26" s="644"/>
      <c r="U26" s="644"/>
      <c r="V26" s="644"/>
      <c r="W26" s="644"/>
      <c r="X26" s="644"/>
      <c r="Y26" s="645"/>
      <c r="Z26" s="703">
        <v>0.5</v>
      </c>
      <c r="AA26" s="703"/>
      <c r="AB26" s="703"/>
      <c r="AC26" s="703"/>
      <c r="AD26" s="704">
        <v>174</v>
      </c>
      <c r="AE26" s="704"/>
      <c r="AF26" s="704"/>
      <c r="AG26" s="704"/>
      <c r="AH26" s="704"/>
      <c r="AI26" s="704"/>
      <c r="AJ26" s="704"/>
      <c r="AK26" s="704"/>
      <c r="AL26" s="646">
        <v>0</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238</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763924</v>
      </c>
      <c r="CS26" s="644"/>
      <c r="CT26" s="644"/>
      <c r="CU26" s="644"/>
      <c r="CV26" s="644"/>
      <c r="CW26" s="644"/>
      <c r="CX26" s="644"/>
      <c r="CY26" s="645"/>
      <c r="CZ26" s="646">
        <v>10.9</v>
      </c>
      <c r="DA26" s="675"/>
      <c r="DB26" s="675"/>
      <c r="DC26" s="676"/>
      <c r="DD26" s="649">
        <v>758604</v>
      </c>
      <c r="DE26" s="644"/>
      <c r="DF26" s="644"/>
      <c r="DG26" s="644"/>
      <c r="DH26" s="644"/>
      <c r="DI26" s="644"/>
      <c r="DJ26" s="644"/>
      <c r="DK26" s="645"/>
      <c r="DL26" s="649" t="s">
        <v>121</v>
      </c>
      <c r="DM26" s="644"/>
      <c r="DN26" s="644"/>
      <c r="DO26" s="644"/>
      <c r="DP26" s="644"/>
      <c r="DQ26" s="644"/>
      <c r="DR26" s="644"/>
      <c r="DS26" s="644"/>
      <c r="DT26" s="644"/>
      <c r="DU26" s="644"/>
      <c r="DV26" s="645"/>
      <c r="DW26" s="646" t="s">
        <v>168</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378096</v>
      </c>
      <c r="S27" s="644"/>
      <c r="T27" s="644"/>
      <c r="U27" s="644"/>
      <c r="V27" s="644"/>
      <c r="W27" s="644"/>
      <c r="X27" s="644"/>
      <c r="Y27" s="645"/>
      <c r="Z27" s="703">
        <v>5.3</v>
      </c>
      <c r="AA27" s="703"/>
      <c r="AB27" s="703"/>
      <c r="AC27" s="703"/>
      <c r="AD27" s="704" t="s">
        <v>121</v>
      </c>
      <c r="AE27" s="704"/>
      <c r="AF27" s="704"/>
      <c r="AG27" s="704"/>
      <c r="AH27" s="704"/>
      <c r="AI27" s="704"/>
      <c r="AJ27" s="704"/>
      <c r="AK27" s="704"/>
      <c r="AL27" s="646" t="s">
        <v>121</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1211819</v>
      </c>
      <c r="BH27" s="644"/>
      <c r="BI27" s="644"/>
      <c r="BJ27" s="644"/>
      <c r="BK27" s="644"/>
      <c r="BL27" s="644"/>
      <c r="BM27" s="644"/>
      <c r="BN27" s="645"/>
      <c r="BO27" s="703">
        <v>100</v>
      </c>
      <c r="BP27" s="703"/>
      <c r="BQ27" s="703"/>
      <c r="BR27" s="703"/>
      <c r="BS27" s="649">
        <v>13384</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656616</v>
      </c>
      <c r="CS27" s="642"/>
      <c r="CT27" s="642"/>
      <c r="CU27" s="642"/>
      <c r="CV27" s="642"/>
      <c r="CW27" s="642"/>
      <c r="CX27" s="642"/>
      <c r="CY27" s="643"/>
      <c r="CZ27" s="646">
        <v>9.4</v>
      </c>
      <c r="DA27" s="675"/>
      <c r="DB27" s="675"/>
      <c r="DC27" s="676"/>
      <c r="DD27" s="649">
        <v>264958</v>
      </c>
      <c r="DE27" s="642"/>
      <c r="DF27" s="642"/>
      <c r="DG27" s="642"/>
      <c r="DH27" s="642"/>
      <c r="DI27" s="642"/>
      <c r="DJ27" s="642"/>
      <c r="DK27" s="643"/>
      <c r="DL27" s="649">
        <v>261327</v>
      </c>
      <c r="DM27" s="642"/>
      <c r="DN27" s="642"/>
      <c r="DO27" s="642"/>
      <c r="DP27" s="642"/>
      <c r="DQ27" s="642"/>
      <c r="DR27" s="642"/>
      <c r="DS27" s="642"/>
      <c r="DT27" s="642"/>
      <c r="DU27" s="642"/>
      <c r="DV27" s="643"/>
      <c r="DW27" s="646">
        <v>5.6</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238</v>
      </c>
      <c r="S28" s="644"/>
      <c r="T28" s="644"/>
      <c r="U28" s="644"/>
      <c r="V28" s="644"/>
      <c r="W28" s="644"/>
      <c r="X28" s="644"/>
      <c r="Y28" s="645"/>
      <c r="Z28" s="703" t="s">
        <v>168</v>
      </c>
      <c r="AA28" s="703"/>
      <c r="AB28" s="703"/>
      <c r="AC28" s="703"/>
      <c r="AD28" s="704" t="s">
        <v>121</v>
      </c>
      <c r="AE28" s="704"/>
      <c r="AF28" s="704"/>
      <c r="AG28" s="704"/>
      <c r="AH28" s="704"/>
      <c r="AI28" s="704"/>
      <c r="AJ28" s="704"/>
      <c r="AK28" s="704"/>
      <c r="AL28" s="646" t="s">
        <v>238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980119</v>
      </c>
      <c r="CS28" s="644"/>
      <c r="CT28" s="644"/>
      <c r="CU28" s="644"/>
      <c r="CV28" s="644"/>
      <c r="CW28" s="644"/>
      <c r="CX28" s="644"/>
      <c r="CY28" s="645"/>
      <c r="CZ28" s="646">
        <v>14</v>
      </c>
      <c r="DA28" s="675"/>
      <c r="DB28" s="675"/>
      <c r="DC28" s="676"/>
      <c r="DD28" s="649">
        <v>834173</v>
      </c>
      <c r="DE28" s="644"/>
      <c r="DF28" s="644"/>
      <c r="DG28" s="644"/>
      <c r="DH28" s="644"/>
      <c r="DI28" s="644"/>
      <c r="DJ28" s="644"/>
      <c r="DK28" s="645"/>
      <c r="DL28" s="649">
        <v>834173</v>
      </c>
      <c r="DM28" s="644"/>
      <c r="DN28" s="644"/>
      <c r="DO28" s="644"/>
      <c r="DP28" s="644"/>
      <c r="DQ28" s="644"/>
      <c r="DR28" s="644"/>
      <c r="DS28" s="644"/>
      <c r="DT28" s="644"/>
      <c r="DU28" s="644"/>
      <c r="DV28" s="645"/>
      <c r="DW28" s="646">
        <v>18</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508084</v>
      </c>
      <c r="S29" s="644"/>
      <c r="T29" s="644"/>
      <c r="U29" s="644"/>
      <c r="V29" s="644"/>
      <c r="W29" s="644"/>
      <c r="X29" s="644"/>
      <c r="Y29" s="645"/>
      <c r="Z29" s="703">
        <v>7.1</v>
      </c>
      <c r="AA29" s="703"/>
      <c r="AB29" s="703"/>
      <c r="AC29" s="703"/>
      <c r="AD29" s="704" t="s">
        <v>121</v>
      </c>
      <c r="AE29" s="704"/>
      <c r="AF29" s="704"/>
      <c r="AG29" s="704"/>
      <c r="AH29" s="704"/>
      <c r="AI29" s="704"/>
      <c r="AJ29" s="704"/>
      <c r="AK29" s="704"/>
      <c r="AL29" s="646" t="s">
        <v>121</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980069</v>
      </c>
      <c r="CS29" s="642"/>
      <c r="CT29" s="642"/>
      <c r="CU29" s="642"/>
      <c r="CV29" s="642"/>
      <c r="CW29" s="642"/>
      <c r="CX29" s="642"/>
      <c r="CY29" s="643"/>
      <c r="CZ29" s="646">
        <v>14</v>
      </c>
      <c r="DA29" s="675"/>
      <c r="DB29" s="675"/>
      <c r="DC29" s="676"/>
      <c r="DD29" s="649">
        <v>834123</v>
      </c>
      <c r="DE29" s="642"/>
      <c r="DF29" s="642"/>
      <c r="DG29" s="642"/>
      <c r="DH29" s="642"/>
      <c r="DI29" s="642"/>
      <c r="DJ29" s="642"/>
      <c r="DK29" s="643"/>
      <c r="DL29" s="649">
        <v>834123</v>
      </c>
      <c r="DM29" s="642"/>
      <c r="DN29" s="642"/>
      <c r="DO29" s="642"/>
      <c r="DP29" s="642"/>
      <c r="DQ29" s="642"/>
      <c r="DR29" s="642"/>
      <c r="DS29" s="642"/>
      <c r="DT29" s="642"/>
      <c r="DU29" s="642"/>
      <c r="DV29" s="643"/>
      <c r="DW29" s="646">
        <v>18</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28646</v>
      </c>
      <c r="S30" s="644"/>
      <c r="T30" s="644"/>
      <c r="U30" s="644"/>
      <c r="V30" s="644"/>
      <c r="W30" s="644"/>
      <c r="X30" s="644"/>
      <c r="Y30" s="645"/>
      <c r="Z30" s="703">
        <v>0.4</v>
      </c>
      <c r="AA30" s="703"/>
      <c r="AB30" s="703"/>
      <c r="AC30" s="703"/>
      <c r="AD30" s="704">
        <v>954</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99.2</v>
      </c>
      <c r="BH30" s="722"/>
      <c r="BI30" s="722"/>
      <c r="BJ30" s="722"/>
      <c r="BK30" s="722"/>
      <c r="BL30" s="722"/>
      <c r="BM30" s="723">
        <v>97</v>
      </c>
      <c r="BN30" s="722"/>
      <c r="BO30" s="722"/>
      <c r="BP30" s="722"/>
      <c r="BQ30" s="724"/>
      <c r="BR30" s="721">
        <v>98.9</v>
      </c>
      <c r="BS30" s="722"/>
      <c r="BT30" s="722"/>
      <c r="BU30" s="722"/>
      <c r="BV30" s="722"/>
      <c r="BW30" s="722"/>
      <c r="BX30" s="723">
        <v>96.3</v>
      </c>
      <c r="BY30" s="722"/>
      <c r="BZ30" s="722"/>
      <c r="CA30" s="722"/>
      <c r="CB30" s="724"/>
      <c r="CD30" s="727"/>
      <c r="CE30" s="728"/>
      <c r="CF30" s="685" t="s">
        <v>305</v>
      </c>
      <c r="CG30" s="682"/>
      <c r="CH30" s="682"/>
      <c r="CI30" s="682"/>
      <c r="CJ30" s="682"/>
      <c r="CK30" s="682"/>
      <c r="CL30" s="682"/>
      <c r="CM30" s="682"/>
      <c r="CN30" s="682"/>
      <c r="CO30" s="682"/>
      <c r="CP30" s="682"/>
      <c r="CQ30" s="683"/>
      <c r="CR30" s="641">
        <v>888649</v>
      </c>
      <c r="CS30" s="644"/>
      <c r="CT30" s="644"/>
      <c r="CU30" s="644"/>
      <c r="CV30" s="644"/>
      <c r="CW30" s="644"/>
      <c r="CX30" s="644"/>
      <c r="CY30" s="645"/>
      <c r="CZ30" s="646">
        <v>12.7</v>
      </c>
      <c r="DA30" s="675"/>
      <c r="DB30" s="675"/>
      <c r="DC30" s="676"/>
      <c r="DD30" s="649">
        <v>766100</v>
      </c>
      <c r="DE30" s="644"/>
      <c r="DF30" s="644"/>
      <c r="DG30" s="644"/>
      <c r="DH30" s="644"/>
      <c r="DI30" s="644"/>
      <c r="DJ30" s="644"/>
      <c r="DK30" s="645"/>
      <c r="DL30" s="649">
        <v>766100</v>
      </c>
      <c r="DM30" s="644"/>
      <c r="DN30" s="644"/>
      <c r="DO30" s="644"/>
      <c r="DP30" s="644"/>
      <c r="DQ30" s="644"/>
      <c r="DR30" s="644"/>
      <c r="DS30" s="644"/>
      <c r="DT30" s="644"/>
      <c r="DU30" s="644"/>
      <c r="DV30" s="645"/>
      <c r="DW30" s="646">
        <v>16.5</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51346</v>
      </c>
      <c r="S31" s="644"/>
      <c r="T31" s="644"/>
      <c r="U31" s="644"/>
      <c r="V31" s="644"/>
      <c r="W31" s="644"/>
      <c r="X31" s="644"/>
      <c r="Y31" s="645"/>
      <c r="Z31" s="703">
        <v>0.7</v>
      </c>
      <c r="AA31" s="703"/>
      <c r="AB31" s="703"/>
      <c r="AC31" s="703"/>
      <c r="AD31" s="704" t="s">
        <v>238</v>
      </c>
      <c r="AE31" s="704"/>
      <c r="AF31" s="704"/>
      <c r="AG31" s="704"/>
      <c r="AH31" s="704"/>
      <c r="AI31" s="704"/>
      <c r="AJ31" s="704"/>
      <c r="AK31" s="704"/>
      <c r="AL31" s="646" t="s">
        <v>168</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98.9</v>
      </c>
      <c r="BH31" s="642"/>
      <c r="BI31" s="642"/>
      <c r="BJ31" s="642"/>
      <c r="BK31" s="642"/>
      <c r="BL31" s="642"/>
      <c r="BM31" s="647">
        <v>95.3</v>
      </c>
      <c r="BN31" s="720"/>
      <c r="BO31" s="720"/>
      <c r="BP31" s="720"/>
      <c r="BQ31" s="681"/>
      <c r="BR31" s="719">
        <v>97.8</v>
      </c>
      <c r="BS31" s="642"/>
      <c r="BT31" s="642"/>
      <c r="BU31" s="642"/>
      <c r="BV31" s="642"/>
      <c r="BW31" s="642"/>
      <c r="BX31" s="647">
        <v>94.6</v>
      </c>
      <c r="BY31" s="720"/>
      <c r="BZ31" s="720"/>
      <c r="CA31" s="720"/>
      <c r="CB31" s="681"/>
      <c r="CD31" s="727"/>
      <c r="CE31" s="728"/>
      <c r="CF31" s="685" t="s">
        <v>309</v>
      </c>
      <c r="CG31" s="682"/>
      <c r="CH31" s="682"/>
      <c r="CI31" s="682"/>
      <c r="CJ31" s="682"/>
      <c r="CK31" s="682"/>
      <c r="CL31" s="682"/>
      <c r="CM31" s="682"/>
      <c r="CN31" s="682"/>
      <c r="CO31" s="682"/>
      <c r="CP31" s="682"/>
      <c r="CQ31" s="683"/>
      <c r="CR31" s="641">
        <v>91420</v>
      </c>
      <c r="CS31" s="642"/>
      <c r="CT31" s="642"/>
      <c r="CU31" s="642"/>
      <c r="CV31" s="642"/>
      <c r="CW31" s="642"/>
      <c r="CX31" s="642"/>
      <c r="CY31" s="643"/>
      <c r="CZ31" s="646">
        <v>1.3</v>
      </c>
      <c r="DA31" s="675"/>
      <c r="DB31" s="675"/>
      <c r="DC31" s="676"/>
      <c r="DD31" s="649">
        <v>68023</v>
      </c>
      <c r="DE31" s="642"/>
      <c r="DF31" s="642"/>
      <c r="DG31" s="642"/>
      <c r="DH31" s="642"/>
      <c r="DI31" s="642"/>
      <c r="DJ31" s="642"/>
      <c r="DK31" s="643"/>
      <c r="DL31" s="649">
        <v>68023</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50500</v>
      </c>
      <c r="S32" s="644"/>
      <c r="T32" s="644"/>
      <c r="U32" s="644"/>
      <c r="V32" s="644"/>
      <c r="W32" s="644"/>
      <c r="X32" s="644"/>
      <c r="Y32" s="645"/>
      <c r="Z32" s="703">
        <v>0.7</v>
      </c>
      <c r="AA32" s="703"/>
      <c r="AB32" s="703"/>
      <c r="AC32" s="703"/>
      <c r="AD32" s="704" t="s">
        <v>238</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99.2</v>
      </c>
      <c r="BH32" s="657"/>
      <c r="BI32" s="657"/>
      <c r="BJ32" s="657"/>
      <c r="BK32" s="657"/>
      <c r="BL32" s="657"/>
      <c r="BM32" s="701">
        <v>97.2</v>
      </c>
      <c r="BN32" s="657"/>
      <c r="BO32" s="657"/>
      <c r="BP32" s="657"/>
      <c r="BQ32" s="694"/>
      <c r="BR32" s="718">
        <v>99.3</v>
      </c>
      <c r="BS32" s="657"/>
      <c r="BT32" s="657"/>
      <c r="BU32" s="657"/>
      <c r="BV32" s="657"/>
      <c r="BW32" s="657"/>
      <c r="BX32" s="701">
        <v>96.2</v>
      </c>
      <c r="BY32" s="657"/>
      <c r="BZ32" s="657"/>
      <c r="CA32" s="657"/>
      <c r="CB32" s="694"/>
      <c r="CD32" s="729"/>
      <c r="CE32" s="730"/>
      <c r="CF32" s="685" t="s">
        <v>312</v>
      </c>
      <c r="CG32" s="682"/>
      <c r="CH32" s="682"/>
      <c r="CI32" s="682"/>
      <c r="CJ32" s="682"/>
      <c r="CK32" s="682"/>
      <c r="CL32" s="682"/>
      <c r="CM32" s="682"/>
      <c r="CN32" s="682"/>
      <c r="CO32" s="682"/>
      <c r="CP32" s="682"/>
      <c r="CQ32" s="683"/>
      <c r="CR32" s="641">
        <v>50</v>
      </c>
      <c r="CS32" s="644"/>
      <c r="CT32" s="644"/>
      <c r="CU32" s="644"/>
      <c r="CV32" s="644"/>
      <c r="CW32" s="644"/>
      <c r="CX32" s="644"/>
      <c r="CY32" s="645"/>
      <c r="CZ32" s="646">
        <v>0</v>
      </c>
      <c r="DA32" s="675"/>
      <c r="DB32" s="675"/>
      <c r="DC32" s="676"/>
      <c r="DD32" s="649">
        <v>50</v>
      </c>
      <c r="DE32" s="644"/>
      <c r="DF32" s="644"/>
      <c r="DG32" s="644"/>
      <c r="DH32" s="644"/>
      <c r="DI32" s="644"/>
      <c r="DJ32" s="644"/>
      <c r="DK32" s="645"/>
      <c r="DL32" s="649">
        <v>50</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245582</v>
      </c>
      <c r="S33" s="644"/>
      <c r="T33" s="644"/>
      <c r="U33" s="644"/>
      <c r="V33" s="644"/>
      <c r="W33" s="644"/>
      <c r="X33" s="644"/>
      <c r="Y33" s="645"/>
      <c r="Z33" s="703">
        <v>3.4</v>
      </c>
      <c r="AA33" s="703"/>
      <c r="AB33" s="703"/>
      <c r="AC33" s="703"/>
      <c r="AD33" s="704" t="s">
        <v>238</v>
      </c>
      <c r="AE33" s="704"/>
      <c r="AF33" s="704"/>
      <c r="AG33" s="704"/>
      <c r="AH33" s="704"/>
      <c r="AI33" s="704"/>
      <c r="AJ33" s="704"/>
      <c r="AK33" s="704"/>
      <c r="AL33" s="646" t="s">
        <v>238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3444645</v>
      </c>
      <c r="CS33" s="642"/>
      <c r="CT33" s="642"/>
      <c r="CU33" s="642"/>
      <c r="CV33" s="642"/>
      <c r="CW33" s="642"/>
      <c r="CX33" s="642"/>
      <c r="CY33" s="643"/>
      <c r="CZ33" s="646">
        <v>49.3</v>
      </c>
      <c r="DA33" s="675"/>
      <c r="DB33" s="675"/>
      <c r="DC33" s="676"/>
      <c r="DD33" s="649">
        <v>2944393</v>
      </c>
      <c r="DE33" s="642"/>
      <c r="DF33" s="642"/>
      <c r="DG33" s="642"/>
      <c r="DH33" s="642"/>
      <c r="DI33" s="642"/>
      <c r="DJ33" s="642"/>
      <c r="DK33" s="643"/>
      <c r="DL33" s="649">
        <v>1943840</v>
      </c>
      <c r="DM33" s="642"/>
      <c r="DN33" s="642"/>
      <c r="DO33" s="642"/>
      <c r="DP33" s="642"/>
      <c r="DQ33" s="642"/>
      <c r="DR33" s="642"/>
      <c r="DS33" s="642"/>
      <c r="DT33" s="642"/>
      <c r="DU33" s="642"/>
      <c r="DV33" s="643"/>
      <c r="DW33" s="646">
        <v>42</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76107</v>
      </c>
      <c r="S34" s="644"/>
      <c r="T34" s="644"/>
      <c r="U34" s="644"/>
      <c r="V34" s="644"/>
      <c r="W34" s="644"/>
      <c r="X34" s="644"/>
      <c r="Y34" s="645"/>
      <c r="Z34" s="703">
        <v>1.1000000000000001</v>
      </c>
      <c r="AA34" s="703"/>
      <c r="AB34" s="703"/>
      <c r="AC34" s="703"/>
      <c r="AD34" s="704">
        <v>3826</v>
      </c>
      <c r="AE34" s="704"/>
      <c r="AF34" s="704"/>
      <c r="AG34" s="704"/>
      <c r="AH34" s="704"/>
      <c r="AI34" s="704"/>
      <c r="AJ34" s="704"/>
      <c r="AK34" s="704"/>
      <c r="AL34" s="646">
        <v>0.1</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1073985</v>
      </c>
      <c r="CS34" s="644"/>
      <c r="CT34" s="644"/>
      <c r="CU34" s="644"/>
      <c r="CV34" s="644"/>
      <c r="CW34" s="644"/>
      <c r="CX34" s="644"/>
      <c r="CY34" s="645"/>
      <c r="CZ34" s="646">
        <v>15.4</v>
      </c>
      <c r="DA34" s="675"/>
      <c r="DB34" s="675"/>
      <c r="DC34" s="676"/>
      <c r="DD34" s="649">
        <v>867358</v>
      </c>
      <c r="DE34" s="644"/>
      <c r="DF34" s="644"/>
      <c r="DG34" s="644"/>
      <c r="DH34" s="644"/>
      <c r="DI34" s="644"/>
      <c r="DJ34" s="644"/>
      <c r="DK34" s="645"/>
      <c r="DL34" s="649">
        <v>704827</v>
      </c>
      <c r="DM34" s="644"/>
      <c r="DN34" s="644"/>
      <c r="DO34" s="644"/>
      <c r="DP34" s="644"/>
      <c r="DQ34" s="644"/>
      <c r="DR34" s="644"/>
      <c r="DS34" s="644"/>
      <c r="DT34" s="644"/>
      <c r="DU34" s="644"/>
      <c r="DV34" s="645"/>
      <c r="DW34" s="646">
        <v>15.2</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581299</v>
      </c>
      <c r="S35" s="644"/>
      <c r="T35" s="644"/>
      <c r="U35" s="644"/>
      <c r="V35" s="644"/>
      <c r="W35" s="644"/>
      <c r="X35" s="644"/>
      <c r="Y35" s="645"/>
      <c r="Z35" s="703">
        <v>8.1</v>
      </c>
      <c r="AA35" s="703"/>
      <c r="AB35" s="703"/>
      <c r="AC35" s="703"/>
      <c r="AD35" s="704" t="s">
        <v>238</v>
      </c>
      <c r="AE35" s="704"/>
      <c r="AF35" s="704"/>
      <c r="AG35" s="704"/>
      <c r="AH35" s="704"/>
      <c r="AI35" s="704"/>
      <c r="AJ35" s="704"/>
      <c r="AK35" s="704"/>
      <c r="AL35" s="646" t="s">
        <v>238</v>
      </c>
      <c r="AM35" s="647"/>
      <c r="AN35" s="647"/>
      <c r="AO35" s="705"/>
      <c r="AP35" s="214"/>
      <c r="AQ35" s="709" t="s">
        <v>320</v>
      </c>
      <c r="AR35" s="710"/>
      <c r="AS35" s="710"/>
      <c r="AT35" s="710"/>
      <c r="AU35" s="710"/>
      <c r="AV35" s="710"/>
      <c r="AW35" s="710"/>
      <c r="AX35" s="710"/>
      <c r="AY35" s="711"/>
      <c r="AZ35" s="706">
        <v>1070496</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29708</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165879</v>
      </c>
      <c r="CS35" s="642"/>
      <c r="CT35" s="642"/>
      <c r="CU35" s="642"/>
      <c r="CV35" s="642"/>
      <c r="CW35" s="642"/>
      <c r="CX35" s="642"/>
      <c r="CY35" s="643"/>
      <c r="CZ35" s="646">
        <v>2.4</v>
      </c>
      <c r="DA35" s="675"/>
      <c r="DB35" s="675"/>
      <c r="DC35" s="676"/>
      <c r="DD35" s="649">
        <v>152852</v>
      </c>
      <c r="DE35" s="642"/>
      <c r="DF35" s="642"/>
      <c r="DG35" s="642"/>
      <c r="DH35" s="642"/>
      <c r="DI35" s="642"/>
      <c r="DJ35" s="642"/>
      <c r="DK35" s="643"/>
      <c r="DL35" s="649">
        <v>49358</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168</v>
      </c>
      <c r="AA36" s="703"/>
      <c r="AB36" s="703"/>
      <c r="AC36" s="703"/>
      <c r="AD36" s="704" t="s">
        <v>121</v>
      </c>
      <c r="AE36" s="704"/>
      <c r="AF36" s="704"/>
      <c r="AG36" s="704"/>
      <c r="AH36" s="704"/>
      <c r="AI36" s="704"/>
      <c r="AJ36" s="704"/>
      <c r="AK36" s="704"/>
      <c r="AL36" s="646" t="s">
        <v>168</v>
      </c>
      <c r="AM36" s="647"/>
      <c r="AN36" s="647"/>
      <c r="AO36" s="705"/>
      <c r="AQ36" s="678" t="s">
        <v>324</v>
      </c>
      <c r="AR36" s="679"/>
      <c r="AS36" s="679"/>
      <c r="AT36" s="679"/>
      <c r="AU36" s="679"/>
      <c r="AV36" s="679"/>
      <c r="AW36" s="679"/>
      <c r="AX36" s="679"/>
      <c r="AY36" s="680"/>
      <c r="AZ36" s="641">
        <v>428000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-91247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885527</v>
      </c>
      <c r="CS36" s="644"/>
      <c r="CT36" s="644"/>
      <c r="CU36" s="644"/>
      <c r="CV36" s="644"/>
      <c r="CW36" s="644"/>
      <c r="CX36" s="644"/>
      <c r="CY36" s="645"/>
      <c r="CZ36" s="646">
        <v>12.7</v>
      </c>
      <c r="DA36" s="675"/>
      <c r="DB36" s="675"/>
      <c r="DC36" s="676"/>
      <c r="DD36" s="649">
        <v>746522</v>
      </c>
      <c r="DE36" s="644"/>
      <c r="DF36" s="644"/>
      <c r="DG36" s="644"/>
      <c r="DH36" s="644"/>
      <c r="DI36" s="644"/>
      <c r="DJ36" s="644"/>
      <c r="DK36" s="645"/>
      <c r="DL36" s="649">
        <v>603371</v>
      </c>
      <c r="DM36" s="644"/>
      <c r="DN36" s="644"/>
      <c r="DO36" s="644"/>
      <c r="DP36" s="644"/>
      <c r="DQ36" s="644"/>
      <c r="DR36" s="644"/>
      <c r="DS36" s="644"/>
      <c r="DT36" s="644"/>
      <c r="DU36" s="644"/>
      <c r="DV36" s="645"/>
      <c r="DW36" s="646">
        <v>13</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189199</v>
      </c>
      <c r="S37" s="644"/>
      <c r="T37" s="644"/>
      <c r="U37" s="644"/>
      <c r="V37" s="644"/>
      <c r="W37" s="644"/>
      <c r="X37" s="644"/>
      <c r="Y37" s="645"/>
      <c r="Z37" s="703">
        <v>2.6</v>
      </c>
      <c r="AA37" s="703"/>
      <c r="AB37" s="703"/>
      <c r="AC37" s="703"/>
      <c r="AD37" s="704" t="s">
        <v>238</v>
      </c>
      <c r="AE37" s="704"/>
      <c r="AF37" s="704"/>
      <c r="AG37" s="704"/>
      <c r="AH37" s="704"/>
      <c r="AI37" s="704"/>
      <c r="AJ37" s="704"/>
      <c r="AK37" s="704"/>
      <c r="AL37" s="646" t="s">
        <v>238</v>
      </c>
      <c r="AM37" s="647"/>
      <c r="AN37" s="647"/>
      <c r="AO37" s="705"/>
      <c r="AQ37" s="678" t="s">
        <v>328</v>
      </c>
      <c r="AR37" s="679"/>
      <c r="AS37" s="679"/>
      <c r="AT37" s="679"/>
      <c r="AU37" s="679"/>
      <c r="AV37" s="679"/>
      <c r="AW37" s="679"/>
      <c r="AX37" s="679"/>
      <c r="AY37" s="680"/>
      <c r="AZ37" s="641">
        <v>37000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1576</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484071</v>
      </c>
      <c r="CS37" s="642"/>
      <c r="CT37" s="642"/>
      <c r="CU37" s="642"/>
      <c r="CV37" s="642"/>
      <c r="CW37" s="642"/>
      <c r="CX37" s="642"/>
      <c r="CY37" s="643"/>
      <c r="CZ37" s="646">
        <v>6.9</v>
      </c>
      <c r="DA37" s="675"/>
      <c r="DB37" s="675"/>
      <c r="DC37" s="676"/>
      <c r="DD37" s="649">
        <v>420871</v>
      </c>
      <c r="DE37" s="642"/>
      <c r="DF37" s="642"/>
      <c r="DG37" s="642"/>
      <c r="DH37" s="642"/>
      <c r="DI37" s="642"/>
      <c r="DJ37" s="642"/>
      <c r="DK37" s="643"/>
      <c r="DL37" s="649">
        <v>420871</v>
      </c>
      <c r="DM37" s="642"/>
      <c r="DN37" s="642"/>
      <c r="DO37" s="642"/>
      <c r="DP37" s="642"/>
      <c r="DQ37" s="642"/>
      <c r="DR37" s="642"/>
      <c r="DS37" s="642"/>
      <c r="DT37" s="642"/>
      <c r="DU37" s="642"/>
      <c r="DV37" s="643"/>
      <c r="DW37" s="646">
        <v>9.1</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7164541</v>
      </c>
      <c r="S38" s="693"/>
      <c r="T38" s="693"/>
      <c r="U38" s="693"/>
      <c r="V38" s="693"/>
      <c r="W38" s="693"/>
      <c r="X38" s="693"/>
      <c r="Y38" s="698"/>
      <c r="Z38" s="699">
        <v>100</v>
      </c>
      <c r="AA38" s="699"/>
      <c r="AB38" s="699"/>
      <c r="AC38" s="699"/>
      <c r="AD38" s="700">
        <v>4442769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238</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2471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1070496</v>
      </c>
      <c r="CS38" s="644"/>
      <c r="CT38" s="644"/>
      <c r="CU38" s="644"/>
      <c r="CV38" s="644"/>
      <c r="CW38" s="644"/>
      <c r="CX38" s="644"/>
      <c r="CY38" s="645"/>
      <c r="CZ38" s="646">
        <v>15.3</v>
      </c>
      <c r="DA38" s="675"/>
      <c r="DB38" s="675"/>
      <c r="DC38" s="676"/>
      <c r="DD38" s="649">
        <v>976893</v>
      </c>
      <c r="DE38" s="644"/>
      <c r="DF38" s="644"/>
      <c r="DG38" s="644"/>
      <c r="DH38" s="644"/>
      <c r="DI38" s="644"/>
      <c r="DJ38" s="644"/>
      <c r="DK38" s="645"/>
      <c r="DL38" s="649">
        <v>586284</v>
      </c>
      <c r="DM38" s="644"/>
      <c r="DN38" s="644"/>
      <c r="DO38" s="644"/>
      <c r="DP38" s="644"/>
      <c r="DQ38" s="644"/>
      <c r="DR38" s="644"/>
      <c r="DS38" s="644"/>
      <c r="DT38" s="644"/>
      <c r="DU38" s="644"/>
      <c r="DV38" s="645"/>
      <c r="DW38" s="646">
        <v>12.7</v>
      </c>
      <c r="DX38" s="675"/>
      <c r="DY38" s="675"/>
      <c r="DZ38" s="675"/>
      <c r="EA38" s="675"/>
      <c r="EB38" s="675"/>
      <c r="EC38" s="677"/>
    </row>
    <row r="39" spans="2:133" ht="11.25" customHeight="1">
      <c r="AQ39" s="678" t="s">
        <v>335</v>
      </c>
      <c r="AR39" s="679"/>
      <c r="AS39" s="679"/>
      <c r="AT39" s="679"/>
      <c r="AU39" s="679"/>
      <c r="AV39" s="679"/>
      <c r="AW39" s="679"/>
      <c r="AX39" s="679"/>
      <c r="AY39" s="680"/>
      <c r="AZ39" s="641" t="s">
        <v>168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85</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240758</v>
      </c>
      <c r="CS39" s="642"/>
      <c r="CT39" s="642"/>
      <c r="CU39" s="642"/>
      <c r="CV39" s="642"/>
      <c r="CW39" s="642"/>
      <c r="CX39" s="642"/>
      <c r="CY39" s="643"/>
      <c r="CZ39" s="646">
        <v>3.4</v>
      </c>
      <c r="DA39" s="675"/>
      <c r="DB39" s="675"/>
      <c r="DC39" s="676"/>
      <c r="DD39" s="649">
        <v>200768</v>
      </c>
      <c r="DE39" s="642"/>
      <c r="DF39" s="642"/>
      <c r="DG39" s="642"/>
      <c r="DH39" s="642"/>
      <c r="DI39" s="642"/>
      <c r="DJ39" s="642"/>
      <c r="DK39" s="643"/>
      <c r="DL39" s="649" t="s">
        <v>121</v>
      </c>
      <c r="DM39" s="642"/>
      <c r="DN39" s="642"/>
      <c r="DO39" s="642"/>
      <c r="DP39" s="642"/>
      <c r="DQ39" s="642"/>
      <c r="DR39" s="642"/>
      <c r="DS39" s="642"/>
      <c r="DT39" s="642"/>
      <c r="DU39" s="642"/>
      <c r="DV39" s="643"/>
      <c r="DW39" s="646" t="s">
        <v>121</v>
      </c>
      <c r="DX39" s="675"/>
      <c r="DY39" s="675"/>
      <c r="DZ39" s="675"/>
      <c r="EA39" s="675"/>
      <c r="EB39" s="675"/>
      <c r="EC39" s="677"/>
    </row>
    <row r="40" spans="2:133" ht="11.25" customHeight="1">
      <c r="AQ40" s="678" t="s">
        <v>339</v>
      </c>
      <c r="AR40" s="679"/>
      <c r="AS40" s="679"/>
      <c r="AT40" s="679"/>
      <c r="AU40" s="679"/>
      <c r="AV40" s="679"/>
      <c r="AW40" s="679"/>
      <c r="AX40" s="679"/>
      <c r="AY40" s="680"/>
      <c r="AZ40" s="641">
        <v>200000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145</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8000</v>
      </c>
      <c r="CS40" s="644"/>
      <c r="CT40" s="644"/>
      <c r="CU40" s="644"/>
      <c r="CV40" s="644"/>
      <c r="CW40" s="644"/>
      <c r="CX40" s="644"/>
      <c r="CY40" s="645"/>
      <c r="CZ40" s="646">
        <v>0.1</v>
      </c>
      <c r="DA40" s="675"/>
      <c r="DB40" s="675"/>
      <c r="DC40" s="676"/>
      <c r="DD40" s="649" t="s">
        <v>121</v>
      </c>
      <c r="DE40" s="644"/>
      <c r="DF40" s="644"/>
      <c r="DG40" s="644"/>
      <c r="DH40" s="644"/>
      <c r="DI40" s="644"/>
      <c r="DJ40" s="644"/>
      <c r="DK40" s="645"/>
      <c r="DL40" s="649" t="s">
        <v>168</v>
      </c>
      <c r="DM40" s="644"/>
      <c r="DN40" s="644"/>
      <c r="DO40" s="644"/>
      <c r="DP40" s="644"/>
      <c r="DQ40" s="644"/>
      <c r="DR40" s="644"/>
      <c r="DS40" s="644"/>
      <c r="DT40" s="644"/>
      <c r="DU40" s="644"/>
      <c r="DV40" s="645"/>
      <c r="DW40" s="646" t="s">
        <v>168</v>
      </c>
      <c r="DX40" s="675"/>
      <c r="DY40" s="675"/>
      <c r="DZ40" s="675"/>
      <c r="EA40" s="675"/>
      <c r="EB40" s="675"/>
      <c r="EC40" s="677"/>
    </row>
    <row r="41" spans="2:133" ht="11.25" customHeight="1">
      <c r="AQ41" s="690" t="s">
        <v>342</v>
      </c>
      <c r="AR41" s="691"/>
      <c r="AS41" s="691"/>
      <c r="AT41" s="691"/>
      <c r="AU41" s="691"/>
      <c r="AV41" s="691"/>
      <c r="AW41" s="691"/>
      <c r="AX41" s="691"/>
      <c r="AY41" s="692"/>
      <c r="AZ41" s="656">
        <v>405496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394</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238</v>
      </c>
      <c r="DA41" s="675"/>
      <c r="DB41" s="675"/>
      <c r="DC41" s="676"/>
      <c r="DD41" s="649" t="s">
        <v>238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749396</v>
      </c>
      <c r="CS42" s="644"/>
      <c r="CT42" s="644"/>
      <c r="CU42" s="644"/>
      <c r="CV42" s="644"/>
      <c r="CW42" s="644"/>
      <c r="CX42" s="644"/>
      <c r="CY42" s="645"/>
      <c r="CZ42" s="646">
        <v>10.7</v>
      </c>
      <c r="DA42" s="647"/>
      <c r="DB42" s="647"/>
      <c r="DC42" s="648"/>
      <c r="DD42" s="649">
        <v>94286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t="s">
        <v>168</v>
      </c>
      <c r="CS43" s="642"/>
      <c r="CT43" s="642"/>
      <c r="CU43" s="642"/>
      <c r="CV43" s="642"/>
      <c r="CW43" s="642"/>
      <c r="CX43" s="642"/>
      <c r="CY43" s="643"/>
      <c r="CZ43" s="646" t="s">
        <v>168</v>
      </c>
      <c r="DA43" s="675"/>
      <c r="DB43" s="675"/>
      <c r="DC43" s="676"/>
      <c r="DD43" s="649" t="s">
        <v>238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730550</v>
      </c>
      <c r="CS44" s="644"/>
      <c r="CT44" s="644"/>
      <c r="CU44" s="644"/>
      <c r="CV44" s="644"/>
      <c r="CW44" s="644"/>
      <c r="CX44" s="644"/>
      <c r="CY44" s="645"/>
      <c r="CZ44" s="646">
        <v>10.5</v>
      </c>
      <c r="DA44" s="647"/>
      <c r="DB44" s="647"/>
      <c r="DC44" s="648"/>
      <c r="DD44" s="649">
        <v>93290</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158230</v>
      </c>
      <c r="CS45" s="642"/>
      <c r="CT45" s="642"/>
      <c r="CU45" s="642"/>
      <c r="CV45" s="642"/>
      <c r="CW45" s="642"/>
      <c r="CX45" s="642"/>
      <c r="CY45" s="643"/>
      <c r="CZ45" s="646">
        <v>2.2999999999999998</v>
      </c>
      <c r="DA45" s="675"/>
      <c r="DB45" s="675"/>
      <c r="DC45" s="676"/>
      <c r="DD45" s="649">
        <v>8655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491210</v>
      </c>
      <c r="CS46" s="644"/>
      <c r="CT46" s="644"/>
      <c r="CU46" s="644"/>
      <c r="CV46" s="644"/>
      <c r="CW46" s="644"/>
      <c r="CX46" s="644"/>
      <c r="CY46" s="645"/>
      <c r="CZ46" s="646">
        <v>7</v>
      </c>
      <c r="DA46" s="647"/>
      <c r="DB46" s="647"/>
      <c r="DC46" s="648"/>
      <c r="DD46" s="649">
        <v>84542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18846</v>
      </c>
      <c r="CS47" s="642"/>
      <c r="CT47" s="642"/>
      <c r="CU47" s="642"/>
      <c r="CV47" s="642"/>
      <c r="CW47" s="642"/>
      <c r="CX47" s="642"/>
      <c r="CY47" s="643"/>
      <c r="CZ47" s="646">
        <v>0.3</v>
      </c>
      <c r="DA47" s="675"/>
      <c r="DB47" s="675"/>
      <c r="DC47" s="676"/>
      <c r="DD47" s="649">
        <v>996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168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6987220</v>
      </c>
      <c r="CS49" s="657"/>
      <c r="CT49" s="657"/>
      <c r="CU49" s="657"/>
      <c r="CV49" s="657"/>
      <c r="CW49" s="657"/>
      <c r="CX49" s="657"/>
      <c r="CY49" s="658"/>
      <c r="CZ49" s="659">
        <v>100</v>
      </c>
      <c r="DA49" s="660"/>
      <c r="DB49" s="660"/>
      <c r="DC49" s="661"/>
      <c r="DD49" s="662">
        <v>5268555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Y0pxE8hQrzuklQXFhk43QzhfDTtN5TtR+keGdzIsrCoZaYlFZlO+Oiu9DojYfEerZUGEWvOkRI7L6zV+k0jisg==" saltValue="WLTOK/r/+bdM5QGSgKxT0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34" sqref="B34:P3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378</v>
      </c>
      <c r="C7" s="1120"/>
      <c r="D7" s="1120"/>
      <c r="E7" s="1120"/>
      <c r="F7" s="1120"/>
      <c r="G7" s="1120"/>
      <c r="H7" s="1120"/>
      <c r="I7" s="1120"/>
      <c r="J7" s="1120"/>
      <c r="K7" s="1120"/>
      <c r="L7" s="1120"/>
      <c r="M7" s="1120"/>
      <c r="N7" s="1120"/>
      <c r="O7" s="1120"/>
      <c r="P7" s="1121"/>
      <c r="Q7" s="1173">
        <v>7172</v>
      </c>
      <c r="R7" s="1174"/>
      <c r="S7" s="1174"/>
      <c r="T7" s="1174"/>
      <c r="U7" s="1174"/>
      <c r="V7" s="1174">
        <v>6995</v>
      </c>
      <c r="W7" s="1174"/>
      <c r="X7" s="1174"/>
      <c r="Y7" s="1174"/>
      <c r="Z7" s="1174"/>
      <c r="AA7" s="1174">
        <v>177</v>
      </c>
      <c r="AB7" s="1174"/>
      <c r="AC7" s="1174"/>
      <c r="AD7" s="1174"/>
      <c r="AE7" s="1175"/>
      <c r="AF7" s="1176">
        <v>177</v>
      </c>
      <c r="AG7" s="1177"/>
      <c r="AH7" s="1177"/>
      <c r="AI7" s="1177"/>
      <c r="AJ7" s="1178"/>
      <c r="AK7" s="1160" t="s">
        <v>562</v>
      </c>
      <c r="AL7" s="1161"/>
      <c r="AM7" s="1161"/>
      <c r="AN7" s="1161"/>
      <c r="AO7" s="1161"/>
      <c r="AP7" s="1161">
        <v>8863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177</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1603</v>
      </c>
      <c r="R28" s="1123"/>
      <c r="S28" s="1123"/>
      <c r="T28" s="1123"/>
      <c r="U28" s="1123"/>
      <c r="V28" s="1123">
        <v>1573</v>
      </c>
      <c r="W28" s="1123"/>
      <c r="X28" s="1123"/>
      <c r="Y28" s="1123"/>
      <c r="Z28" s="1123"/>
      <c r="AA28" s="1123">
        <v>30</v>
      </c>
      <c r="AB28" s="1123"/>
      <c r="AC28" s="1123"/>
      <c r="AD28" s="1123"/>
      <c r="AE28" s="1124"/>
      <c r="AF28" s="1125">
        <v>30</v>
      </c>
      <c r="AG28" s="1123"/>
      <c r="AH28" s="1123"/>
      <c r="AI28" s="1123"/>
      <c r="AJ28" s="1126"/>
      <c r="AK28" s="1127">
        <v>200</v>
      </c>
      <c r="AL28" s="1115"/>
      <c r="AM28" s="1115"/>
      <c r="AN28" s="1115"/>
      <c r="AO28" s="1115"/>
      <c r="AP28" s="1115" t="s">
        <v>562</v>
      </c>
      <c r="AQ28" s="1115"/>
      <c r="AR28" s="1115"/>
      <c r="AS28" s="1115"/>
      <c r="AT28" s="1115"/>
      <c r="AU28" s="1115" t="s">
        <v>562</v>
      </c>
      <c r="AV28" s="1115"/>
      <c r="AW28" s="1115"/>
      <c r="AX28" s="1115"/>
      <c r="AY28" s="1115"/>
      <c r="AZ28" s="1116" t="s">
        <v>563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1025</v>
      </c>
      <c r="R29" s="1113"/>
      <c r="S29" s="1113"/>
      <c r="T29" s="1113"/>
      <c r="U29" s="1113"/>
      <c r="V29" s="1113">
        <v>1010</v>
      </c>
      <c r="W29" s="1113"/>
      <c r="X29" s="1113"/>
      <c r="Y29" s="1113"/>
      <c r="Z29" s="1113"/>
      <c r="AA29" s="1113">
        <v>15</v>
      </c>
      <c r="AB29" s="1113"/>
      <c r="AC29" s="1113"/>
      <c r="AD29" s="1113"/>
      <c r="AE29" s="1114"/>
      <c r="AF29" s="1088">
        <v>15</v>
      </c>
      <c r="AG29" s="1089"/>
      <c r="AH29" s="1089"/>
      <c r="AI29" s="1089"/>
      <c r="AJ29" s="1090"/>
      <c r="AK29" s="1049">
        <v>160</v>
      </c>
      <c r="AL29" s="1040"/>
      <c r="AM29" s="1040"/>
      <c r="AN29" s="1040"/>
      <c r="AO29" s="1040"/>
      <c r="AP29" s="1040" t="s">
        <v>562</v>
      </c>
      <c r="AQ29" s="1040"/>
      <c r="AR29" s="1040"/>
      <c r="AS29" s="1040"/>
      <c r="AT29" s="1040"/>
      <c r="AU29" s="1040" t="s">
        <v>562</v>
      </c>
      <c r="AV29" s="1040"/>
      <c r="AW29" s="1040"/>
      <c r="AX29" s="1040"/>
      <c r="AY29" s="1040"/>
      <c r="AZ29" s="1111" t="s">
        <v>562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159</v>
      </c>
      <c r="R30" s="1113"/>
      <c r="S30" s="1113"/>
      <c r="T30" s="1113"/>
      <c r="U30" s="1113"/>
      <c r="V30" s="1113">
        <v>152</v>
      </c>
      <c r="W30" s="1113"/>
      <c r="X30" s="1113"/>
      <c r="Y30" s="1113"/>
      <c r="Z30" s="1113"/>
      <c r="AA30" s="1113">
        <v>7</v>
      </c>
      <c r="AB30" s="1113"/>
      <c r="AC30" s="1113"/>
      <c r="AD30" s="1113"/>
      <c r="AE30" s="1114"/>
      <c r="AF30" s="1088">
        <v>7</v>
      </c>
      <c r="AG30" s="1089"/>
      <c r="AH30" s="1089"/>
      <c r="AI30" s="1089"/>
      <c r="AJ30" s="1090"/>
      <c r="AK30" s="1049">
        <v>244</v>
      </c>
      <c r="AL30" s="1040"/>
      <c r="AM30" s="1040"/>
      <c r="AN30" s="1040"/>
      <c r="AO30" s="1040"/>
      <c r="AP30" s="1040" t="s">
        <v>562</v>
      </c>
      <c r="AQ30" s="1040"/>
      <c r="AR30" s="1040"/>
      <c r="AS30" s="1040"/>
      <c r="AT30" s="1040"/>
      <c r="AU30" s="1040" t="s">
        <v>562</v>
      </c>
      <c r="AV30" s="1040"/>
      <c r="AW30" s="1040"/>
      <c r="AX30" s="1040"/>
      <c r="AY30" s="1040"/>
      <c r="AZ30" s="1111" t="s">
        <v>562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311</v>
      </c>
      <c r="R31" s="1113"/>
      <c r="S31" s="1113"/>
      <c r="T31" s="1113"/>
      <c r="U31" s="1113"/>
      <c r="V31" s="1113">
        <v>298</v>
      </c>
      <c r="W31" s="1113"/>
      <c r="X31" s="1113"/>
      <c r="Y31" s="1113"/>
      <c r="Z31" s="1113"/>
      <c r="AA31" s="1113">
        <v>14</v>
      </c>
      <c r="AB31" s="1113"/>
      <c r="AC31" s="1113"/>
      <c r="AD31" s="1113"/>
      <c r="AE31" s="1114"/>
      <c r="AF31" s="1088">
        <v>294</v>
      </c>
      <c r="AG31" s="1089"/>
      <c r="AH31" s="1089"/>
      <c r="AI31" s="1089"/>
      <c r="AJ31" s="1090"/>
      <c r="AK31" s="1049" t="s">
        <v>564</v>
      </c>
      <c r="AL31" s="1040"/>
      <c r="AM31" s="1040"/>
      <c r="AN31" s="1040"/>
      <c r="AO31" s="1040"/>
      <c r="AP31" s="1040">
        <v>839</v>
      </c>
      <c r="AQ31" s="1040"/>
      <c r="AR31" s="1040"/>
      <c r="AS31" s="1040"/>
      <c r="AT31" s="1040"/>
      <c r="AU31" s="1040" t="s">
        <v>565</v>
      </c>
      <c r="AV31" s="1040"/>
      <c r="AW31" s="1040"/>
      <c r="AX31" s="1040"/>
      <c r="AY31" s="1040"/>
      <c r="AZ31" s="1111" t="s">
        <v>562</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728</v>
      </c>
      <c r="R32" s="1113"/>
      <c r="S32" s="1113"/>
      <c r="T32" s="1113"/>
      <c r="U32" s="1113"/>
      <c r="V32" s="1113">
        <v>731</v>
      </c>
      <c r="W32" s="1113"/>
      <c r="X32" s="1113"/>
      <c r="Y32" s="1113"/>
      <c r="Z32" s="1113"/>
      <c r="AA32" s="1113">
        <v>4</v>
      </c>
      <c r="AB32" s="1113"/>
      <c r="AC32" s="1113"/>
      <c r="AD32" s="1113"/>
      <c r="AE32" s="1114"/>
      <c r="AF32" s="1088">
        <v>4</v>
      </c>
      <c r="AG32" s="1089"/>
      <c r="AH32" s="1089"/>
      <c r="AI32" s="1089"/>
      <c r="AJ32" s="1090"/>
      <c r="AK32" s="1049">
        <v>428</v>
      </c>
      <c r="AL32" s="1040"/>
      <c r="AM32" s="1040"/>
      <c r="AN32" s="1040"/>
      <c r="AO32" s="1040"/>
      <c r="AP32" s="1040">
        <v>3113</v>
      </c>
      <c r="AQ32" s="1040"/>
      <c r="AR32" s="1040"/>
      <c r="AS32" s="1040"/>
      <c r="AT32" s="1040"/>
      <c r="AU32" s="1040">
        <v>3113</v>
      </c>
      <c r="AV32" s="1040"/>
      <c r="AW32" s="1040"/>
      <c r="AX32" s="1040"/>
      <c r="AY32" s="1040"/>
      <c r="AZ32" s="1111" t="s">
        <v>562</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109</v>
      </c>
      <c r="R33" s="1113"/>
      <c r="S33" s="1113"/>
      <c r="T33" s="1113"/>
      <c r="U33" s="1113"/>
      <c r="V33" s="1113">
        <v>107</v>
      </c>
      <c r="W33" s="1113"/>
      <c r="X33" s="1113"/>
      <c r="Y33" s="1113"/>
      <c r="Z33" s="1113"/>
      <c r="AA33" s="1113">
        <v>2</v>
      </c>
      <c r="AB33" s="1113"/>
      <c r="AC33" s="1113"/>
      <c r="AD33" s="1113"/>
      <c r="AE33" s="1114"/>
      <c r="AF33" s="1088">
        <v>2</v>
      </c>
      <c r="AG33" s="1089"/>
      <c r="AH33" s="1089"/>
      <c r="AI33" s="1089"/>
      <c r="AJ33" s="1090"/>
      <c r="AK33" s="1049">
        <v>37</v>
      </c>
      <c r="AL33" s="1040"/>
      <c r="AM33" s="1040"/>
      <c r="AN33" s="1040"/>
      <c r="AO33" s="1040"/>
      <c r="AP33" s="1040">
        <v>449</v>
      </c>
      <c r="AQ33" s="1040"/>
      <c r="AR33" s="1040"/>
      <c r="AS33" s="1040"/>
      <c r="AT33" s="1040"/>
      <c r="AU33" s="1040">
        <v>449</v>
      </c>
      <c r="AV33" s="1040"/>
      <c r="AW33" s="1040"/>
      <c r="AX33" s="1040"/>
      <c r="AY33" s="1040"/>
      <c r="AZ33" s="1111" t="s">
        <v>562</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351</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405</v>
      </c>
      <c r="B66" s="1065"/>
      <c r="C66" s="1065"/>
      <c r="D66" s="1065"/>
      <c r="E66" s="1065"/>
      <c r="F66" s="1065"/>
      <c r="G66" s="1065"/>
      <c r="H66" s="1065"/>
      <c r="I66" s="1065"/>
      <c r="J66" s="1065"/>
      <c r="K66" s="1065"/>
      <c r="L66" s="1065"/>
      <c r="M66" s="1065"/>
      <c r="N66" s="1065"/>
      <c r="O66" s="1065"/>
      <c r="P66" s="1066"/>
      <c r="Q66" s="1070" t="s">
        <v>406</v>
      </c>
      <c r="R66" s="1071"/>
      <c r="S66" s="1071"/>
      <c r="T66" s="1071"/>
      <c r="U66" s="1072"/>
      <c r="V66" s="1070" t="s">
        <v>386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c r="C68" s="1055"/>
      <c r="D68" s="1055"/>
      <c r="E68" s="1055"/>
      <c r="F68" s="1055"/>
      <c r="G68" s="1055"/>
      <c r="H68" s="1055"/>
      <c r="I68" s="1055"/>
      <c r="J68" s="1055"/>
      <c r="K68" s="1055"/>
      <c r="L68" s="1055"/>
      <c r="M68" s="1055"/>
      <c r="N68" s="1055"/>
      <c r="O68" s="1055"/>
      <c r="P68" s="1056"/>
      <c r="Q68" s="1057"/>
      <c r="R68" s="1051"/>
      <c r="S68" s="1051"/>
      <c r="T68" s="1051"/>
      <c r="U68" s="1051"/>
      <c r="V68" s="1051"/>
      <c r="W68" s="1051"/>
      <c r="X68" s="1051"/>
      <c r="Y68" s="1051"/>
      <c r="Z68" s="1051"/>
      <c r="AA68" s="1051"/>
      <c r="AB68" s="1051"/>
      <c r="AC68" s="1051"/>
      <c r="AD68" s="1051"/>
      <c r="AE68" s="1051"/>
      <c r="AF68" s="1051"/>
      <c r="AG68" s="1051"/>
      <c r="AH68" s="1051"/>
      <c r="AI68" s="1051"/>
      <c r="AJ68" s="1051"/>
      <c r="AK68" s="1051"/>
      <c r="AL68" s="1051"/>
      <c r="AM68" s="1051"/>
      <c r="AN68" s="1051"/>
      <c r="AO68" s="1051"/>
      <c r="AP68" s="1051"/>
      <c r="AQ68" s="1051"/>
      <c r="AR68" s="1051"/>
      <c r="AS68" s="1051"/>
      <c r="AT68" s="1051"/>
      <c r="AU68" s="1051"/>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c r="C69" s="1044"/>
      <c r="D69" s="1044"/>
      <c r="E69" s="1044"/>
      <c r="F69" s="1044"/>
      <c r="G69" s="1044"/>
      <c r="H69" s="1044"/>
      <c r="I69" s="1044"/>
      <c r="J69" s="1044"/>
      <c r="K69" s="1044"/>
      <c r="L69" s="1044"/>
      <c r="M69" s="1044"/>
      <c r="N69" s="1044"/>
      <c r="O69" s="1044"/>
      <c r="P69" s="1045"/>
      <c r="Q69" s="1046"/>
      <c r="R69" s="1040"/>
      <c r="S69" s="1040"/>
      <c r="T69" s="1040"/>
      <c r="U69" s="1040"/>
      <c r="V69" s="1040"/>
      <c r="W69" s="1040"/>
      <c r="X69" s="1040"/>
      <c r="Y69" s="1040"/>
      <c r="Z69" s="1040"/>
      <c r="AA69" s="1040"/>
      <c r="AB69" s="1040"/>
      <c r="AC69" s="1040"/>
      <c r="AD69" s="1040"/>
      <c r="AE69" s="1040"/>
      <c r="AF69" s="1040"/>
      <c r="AG69" s="1040"/>
      <c r="AH69" s="1040"/>
      <c r="AI69" s="1040"/>
      <c r="AJ69" s="1040"/>
      <c r="AK69" s="1040"/>
      <c r="AL69" s="1040"/>
      <c r="AM69" s="1040"/>
      <c r="AN69" s="1040"/>
      <c r="AO69" s="1040"/>
      <c r="AP69" s="1040"/>
      <c r="AQ69" s="1040"/>
      <c r="AR69" s="1040"/>
      <c r="AS69" s="1040"/>
      <c r="AT69" s="1040"/>
      <c r="AU69" s="1040"/>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c r="C70" s="1044"/>
      <c r="D70" s="1044"/>
      <c r="E70" s="1044"/>
      <c r="F70" s="1044"/>
      <c r="G70" s="1044"/>
      <c r="H70" s="1044"/>
      <c r="I70" s="1044"/>
      <c r="J70" s="1044"/>
      <c r="K70" s="1044"/>
      <c r="L70" s="1044"/>
      <c r="M70" s="1044"/>
      <c r="N70" s="1044"/>
      <c r="O70" s="1044"/>
      <c r="P70" s="1045"/>
      <c r="Q70" s="1046"/>
      <c r="R70" s="1040"/>
      <c r="S70" s="1040"/>
      <c r="T70" s="1040"/>
      <c r="U70" s="1040"/>
      <c r="V70" s="1040"/>
      <c r="W70" s="1040"/>
      <c r="X70" s="1040"/>
      <c r="Y70" s="1040"/>
      <c r="Z70" s="1040"/>
      <c r="AA70" s="1040"/>
      <c r="AB70" s="1040"/>
      <c r="AC70" s="1040"/>
      <c r="AD70" s="1040"/>
      <c r="AE70" s="1040"/>
      <c r="AF70" s="1040"/>
      <c r="AG70" s="1040"/>
      <c r="AH70" s="1040"/>
      <c r="AI70" s="1040"/>
      <c r="AJ70" s="1040"/>
      <c r="AK70" s="1040"/>
      <c r="AL70" s="1040"/>
      <c r="AM70" s="1040"/>
      <c r="AN70" s="1040"/>
      <c r="AO70" s="1040"/>
      <c r="AP70" s="1040"/>
      <c r="AQ70" s="1040"/>
      <c r="AR70" s="1040"/>
      <c r="AS70" s="1040"/>
      <c r="AT70" s="1040"/>
      <c r="AU70" s="1040"/>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299</v>
      </c>
      <c r="AG109" s="963"/>
      <c r="AH109" s="963"/>
      <c r="AI109" s="963"/>
      <c r="AJ109" s="964"/>
      <c r="AK109" s="965" t="s">
        <v>298</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299</v>
      </c>
      <c r="BW109" s="963"/>
      <c r="BX109" s="963"/>
      <c r="BY109" s="963"/>
      <c r="BZ109" s="964"/>
      <c r="CA109" s="965" t="s">
        <v>298</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299</v>
      </c>
      <c r="DM109" s="963"/>
      <c r="DN109" s="963"/>
      <c r="DO109" s="963"/>
      <c r="DP109" s="964"/>
      <c r="DQ109" s="965" t="s">
        <v>298</v>
      </c>
      <c r="DR109" s="963"/>
      <c r="DS109" s="963"/>
      <c r="DT109" s="963"/>
      <c r="DU109" s="964"/>
      <c r="DV109" s="965" t="s">
        <v>422</v>
      </c>
      <c r="DW109" s="963"/>
      <c r="DX109" s="963"/>
      <c r="DY109" s="963"/>
      <c r="DZ109" s="994"/>
    </row>
    <row r="110" spans="1:131" s="226" customFormat="1" ht="26.25" customHeight="1">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1229976</v>
      </c>
      <c r="AB110" s="956"/>
      <c r="AC110" s="956"/>
      <c r="AD110" s="956"/>
      <c r="AE110" s="957"/>
      <c r="AF110" s="958">
        <v>1097584</v>
      </c>
      <c r="AG110" s="956"/>
      <c r="AH110" s="956"/>
      <c r="AI110" s="956"/>
      <c r="AJ110" s="957"/>
      <c r="AK110" s="958">
        <v>980069</v>
      </c>
      <c r="AL110" s="956"/>
      <c r="AM110" s="956"/>
      <c r="AN110" s="956"/>
      <c r="AO110" s="957"/>
      <c r="AP110" s="959">
        <v>27</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9246899</v>
      </c>
      <c r="BR110" s="903"/>
      <c r="BS110" s="903"/>
      <c r="BT110" s="903"/>
      <c r="BU110" s="903"/>
      <c r="BV110" s="903">
        <v>9170299</v>
      </c>
      <c r="BW110" s="903"/>
      <c r="BX110" s="903"/>
      <c r="BY110" s="903"/>
      <c r="BZ110" s="903"/>
      <c r="CA110" s="903">
        <v>8862949</v>
      </c>
      <c r="CB110" s="903"/>
      <c r="CC110" s="903"/>
      <c r="CD110" s="903"/>
      <c r="CE110" s="903"/>
      <c r="CF110" s="927">
        <v>244</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428</v>
      </c>
      <c r="DH110" s="903"/>
      <c r="DI110" s="903"/>
      <c r="DJ110" s="903"/>
      <c r="DK110" s="903"/>
      <c r="DL110" s="903" t="s">
        <v>121</v>
      </c>
      <c r="DM110" s="903"/>
      <c r="DN110" s="903"/>
      <c r="DO110" s="903"/>
      <c r="DP110" s="903"/>
      <c r="DQ110" s="903" t="s">
        <v>382</v>
      </c>
      <c r="DR110" s="903"/>
      <c r="DS110" s="903"/>
      <c r="DT110" s="903"/>
      <c r="DU110" s="903"/>
      <c r="DV110" s="904" t="s">
        <v>121</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382</v>
      </c>
      <c r="AB111" s="984"/>
      <c r="AC111" s="984"/>
      <c r="AD111" s="984"/>
      <c r="AE111" s="985"/>
      <c r="AF111" s="986" t="s">
        <v>121</v>
      </c>
      <c r="AG111" s="984"/>
      <c r="AH111" s="984"/>
      <c r="AI111" s="984"/>
      <c r="AJ111" s="985"/>
      <c r="AK111" s="986" t="s">
        <v>428</v>
      </c>
      <c r="AL111" s="984"/>
      <c r="AM111" s="984"/>
      <c r="AN111" s="984"/>
      <c r="AO111" s="985"/>
      <c r="AP111" s="987" t="s">
        <v>382</v>
      </c>
      <c r="AQ111" s="988"/>
      <c r="AR111" s="988"/>
      <c r="AS111" s="988"/>
      <c r="AT111" s="989"/>
      <c r="AU111" s="997"/>
      <c r="AV111" s="998"/>
      <c r="AW111" s="998"/>
      <c r="AX111" s="998"/>
      <c r="AY111" s="998"/>
      <c r="AZ111" s="873" t="s">
        <v>430</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428</v>
      </c>
      <c r="BW111" s="875"/>
      <c r="BX111" s="875"/>
      <c r="BY111" s="875"/>
      <c r="BZ111" s="875"/>
      <c r="CA111" s="875" t="s">
        <v>121</v>
      </c>
      <c r="CB111" s="875"/>
      <c r="CC111" s="875"/>
      <c r="CD111" s="875"/>
      <c r="CE111" s="875"/>
      <c r="CF111" s="936" t="s">
        <v>428</v>
      </c>
      <c r="CG111" s="937"/>
      <c r="CH111" s="937"/>
      <c r="CI111" s="937"/>
      <c r="CJ111" s="937"/>
      <c r="CK111" s="992"/>
      <c r="CL111" s="879"/>
      <c r="CM111" s="882" t="s">
        <v>431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382</v>
      </c>
      <c r="DH111" s="875"/>
      <c r="DI111" s="875"/>
      <c r="DJ111" s="875"/>
      <c r="DK111" s="875"/>
      <c r="DL111" s="875" t="s">
        <v>382</v>
      </c>
      <c r="DM111" s="875"/>
      <c r="DN111" s="875"/>
      <c r="DO111" s="875"/>
      <c r="DP111" s="875"/>
      <c r="DQ111" s="875" t="s">
        <v>382</v>
      </c>
      <c r="DR111" s="875"/>
      <c r="DS111" s="875"/>
      <c r="DT111" s="875"/>
      <c r="DU111" s="875"/>
      <c r="DV111" s="852" t="s">
        <v>382</v>
      </c>
      <c r="DW111" s="852"/>
      <c r="DX111" s="852"/>
      <c r="DY111" s="852"/>
      <c r="DZ111" s="853"/>
    </row>
    <row r="112" spans="1:131" s="226" customFormat="1" ht="26.25" customHeight="1">
      <c r="A112" s="977" t="s">
        <v>432</v>
      </c>
      <c r="B112" s="978"/>
      <c r="C112" s="808" t="s">
        <v>433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121</v>
      </c>
      <c r="AL112" s="838"/>
      <c r="AM112" s="838"/>
      <c r="AN112" s="838"/>
      <c r="AO112" s="839"/>
      <c r="AP112" s="885" t="s">
        <v>434</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2740048</v>
      </c>
      <c r="BR112" s="875"/>
      <c r="BS112" s="875"/>
      <c r="BT112" s="875"/>
      <c r="BU112" s="875"/>
      <c r="BV112" s="875">
        <v>2686540</v>
      </c>
      <c r="BW112" s="875"/>
      <c r="BX112" s="875"/>
      <c r="BY112" s="875"/>
      <c r="BZ112" s="875"/>
      <c r="CA112" s="875">
        <v>2710357</v>
      </c>
      <c r="CB112" s="875"/>
      <c r="CC112" s="875"/>
      <c r="CD112" s="875"/>
      <c r="CE112" s="875"/>
      <c r="CF112" s="936">
        <v>74.599999999999994</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382</v>
      </c>
      <c r="DH112" s="875"/>
      <c r="DI112" s="875"/>
      <c r="DJ112" s="875"/>
      <c r="DK112" s="875"/>
      <c r="DL112" s="875" t="s">
        <v>382</v>
      </c>
      <c r="DM112" s="875"/>
      <c r="DN112" s="875"/>
      <c r="DO112" s="875"/>
      <c r="DP112" s="875"/>
      <c r="DQ112" s="875" t="s">
        <v>382</v>
      </c>
      <c r="DR112" s="875"/>
      <c r="DS112" s="875"/>
      <c r="DT112" s="875"/>
      <c r="DU112" s="875"/>
      <c r="DV112" s="852" t="s">
        <v>121</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267509</v>
      </c>
      <c r="AB113" s="984"/>
      <c r="AC113" s="984"/>
      <c r="AD113" s="984"/>
      <c r="AE113" s="985"/>
      <c r="AF113" s="986">
        <v>298670</v>
      </c>
      <c r="AG113" s="984"/>
      <c r="AH113" s="984"/>
      <c r="AI113" s="984"/>
      <c r="AJ113" s="985"/>
      <c r="AK113" s="986">
        <v>306368</v>
      </c>
      <c r="AL113" s="984"/>
      <c r="AM113" s="984"/>
      <c r="AN113" s="984"/>
      <c r="AO113" s="985"/>
      <c r="AP113" s="987">
        <v>8.4</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218940</v>
      </c>
      <c r="BR113" s="875"/>
      <c r="BS113" s="875"/>
      <c r="BT113" s="875"/>
      <c r="BU113" s="875"/>
      <c r="BV113" s="875">
        <v>117472</v>
      </c>
      <c r="BW113" s="875"/>
      <c r="BX113" s="875"/>
      <c r="BY113" s="875"/>
      <c r="BZ113" s="875"/>
      <c r="CA113" s="875">
        <v>72254</v>
      </c>
      <c r="CB113" s="875"/>
      <c r="CC113" s="875"/>
      <c r="CD113" s="875"/>
      <c r="CE113" s="875"/>
      <c r="CF113" s="936">
        <v>2</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382</v>
      </c>
      <c r="DM113" s="838"/>
      <c r="DN113" s="838"/>
      <c r="DO113" s="838"/>
      <c r="DP113" s="839"/>
      <c r="DQ113" s="840" t="s">
        <v>121</v>
      </c>
      <c r="DR113" s="838"/>
      <c r="DS113" s="838"/>
      <c r="DT113" s="838"/>
      <c r="DU113" s="839"/>
      <c r="DV113" s="885" t="s">
        <v>382</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98007</v>
      </c>
      <c r="AB114" s="838"/>
      <c r="AC114" s="838"/>
      <c r="AD114" s="838"/>
      <c r="AE114" s="839"/>
      <c r="AF114" s="840">
        <v>98985</v>
      </c>
      <c r="AG114" s="838"/>
      <c r="AH114" s="838"/>
      <c r="AI114" s="838"/>
      <c r="AJ114" s="839"/>
      <c r="AK114" s="840">
        <v>41117</v>
      </c>
      <c r="AL114" s="838"/>
      <c r="AM114" s="838"/>
      <c r="AN114" s="838"/>
      <c r="AO114" s="839"/>
      <c r="AP114" s="885">
        <v>1.1000000000000001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925427</v>
      </c>
      <c r="BR114" s="875"/>
      <c r="BS114" s="875"/>
      <c r="BT114" s="875"/>
      <c r="BU114" s="875"/>
      <c r="BV114" s="875">
        <v>892501</v>
      </c>
      <c r="BW114" s="875"/>
      <c r="BX114" s="875"/>
      <c r="BY114" s="875"/>
      <c r="BZ114" s="875"/>
      <c r="CA114" s="875">
        <v>873888</v>
      </c>
      <c r="CB114" s="875"/>
      <c r="CC114" s="875"/>
      <c r="CD114" s="875"/>
      <c r="CE114" s="875"/>
      <c r="CF114" s="936">
        <v>24.1</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382</v>
      </c>
      <c r="DH114" s="838"/>
      <c r="DI114" s="838"/>
      <c r="DJ114" s="838"/>
      <c r="DK114" s="839"/>
      <c r="DL114" s="840" t="s">
        <v>121</v>
      </c>
      <c r="DM114" s="838"/>
      <c r="DN114" s="838"/>
      <c r="DO114" s="838"/>
      <c r="DP114" s="839"/>
      <c r="DQ114" s="840" t="s">
        <v>382</v>
      </c>
      <c r="DR114" s="838"/>
      <c r="DS114" s="838"/>
      <c r="DT114" s="838"/>
      <c r="DU114" s="839"/>
      <c r="DV114" s="885" t="s">
        <v>382</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15960</v>
      </c>
      <c r="AB115" s="984"/>
      <c r="AC115" s="984"/>
      <c r="AD115" s="984"/>
      <c r="AE115" s="985"/>
      <c r="AF115" s="986">
        <v>1227</v>
      </c>
      <c r="AG115" s="984"/>
      <c r="AH115" s="984"/>
      <c r="AI115" s="984"/>
      <c r="AJ115" s="985"/>
      <c r="AK115" s="986">
        <v>7301</v>
      </c>
      <c r="AL115" s="984"/>
      <c r="AM115" s="984"/>
      <c r="AN115" s="984"/>
      <c r="AO115" s="985"/>
      <c r="AP115" s="987">
        <v>0.2</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382</v>
      </c>
      <c r="BW115" s="875"/>
      <c r="BX115" s="875"/>
      <c r="BY115" s="875"/>
      <c r="BZ115" s="875"/>
      <c r="CA115" s="875" t="s">
        <v>428</v>
      </c>
      <c r="CB115" s="875"/>
      <c r="CC115" s="875"/>
      <c r="CD115" s="875"/>
      <c r="CE115" s="875"/>
      <c r="CF115" s="936" t="s">
        <v>382</v>
      </c>
      <c r="CG115" s="937"/>
      <c r="CH115" s="937"/>
      <c r="CI115" s="937"/>
      <c r="CJ115" s="937"/>
      <c r="CK115" s="992"/>
      <c r="CL115" s="879"/>
      <c r="CM115" s="873" t="s">
        <v>445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382</v>
      </c>
      <c r="DH115" s="838"/>
      <c r="DI115" s="838"/>
      <c r="DJ115" s="838"/>
      <c r="DK115" s="839"/>
      <c r="DL115" s="840" t="s">
        <v>382</v>
      </c>
      <c r="DM115" s="838"/>
      <c r="DN115" s="838"/>
      <c r="DO115" s="838"/>
      <c r="DP115" s="839"/>
      <c r="DQ115" s="840" t="s">
        <v>121</v>
      </c>
      <c r="DR115" s="838"/>
      <c r="DS115" s="838"/>
      <c r="DT115" s="838"/>
      <c r="DU115" s="839"/>
      <c r="DV115" s="885" t="s">
        <v>428</v>
      </c>
      <c r="DW115" s="886"/>
      <c r="DX115" s="886"/>
      <c r="DY115" s="886"/>
      <c r="DZ115" s="887"/>
    </row>
    <row r="116" spans="1:130" s="226" customFormat="1" ht="26.25" customHeight="1">
      <c r="A116" s="981"/>
      <c r="B116" s="982"/>
      <c r="C116" s="941" t="s">
        <v>446</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13</v>
      </c>
      <c r="AB116" s="838"/>
      <c r="AC116" s="838"/>
      <c r="AD116" s="838"/>
      <c r="AE116" s="839"/>
      <c r="AF116" s="840">
        <v>1</v>
      </c>
      <c r="AG116" s="838"/>
      <c r="AH116" s="838"/>
      <c r="AI116" s="838"/>
      <c r="AJ116" s="839"/>
      <c r="AK116" s="840">
        <v>50</v>
      </c>
      <c r="AL116" s="838"/>
      <c r="AM116" s="838"/>
      <c r="AN116" s="838"/>
      <c r="AO116" s="839"/>
      <c r="AP116" s="885">
        <v>0</v>
      </c>
      <c r="AQ116" s="886"/>
      <c r="AR116" s="886"/>
      <c r="AS116" s="886"/>
      <c r="AT116" s="887"/>
      <c r="AU116" s="997"/>
      <c r="AV116" s="998"/>
      <c r="AW116" s="998"/>
      <c r="AX116" s="998"/>
      <c r="AY116" s="998"/>
      <c r="AZ116" s="924" t="s">
        <v>447</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382</v>
      </c>
      <c r="BW116" s="875"/>
      <c r="BX116" s="875"/>
      <c r="BY116" s="875"/>
      <c r="BZ116" s="875"/>
      <c r="CA116" s="875" t="s">
        <v>382</v>
      </c>
      <c r="CB116" s="875"/>
      <c r="CC116" s="875"/>
      <c r="CD116" s="875"/>
      <c r="CE116" s="875"/>
      <c r="CF116" s="936" t="s">
        <v>121</v>
      </c>
      <c r="CG116" s="937"/>
      <c r="CH116" s="937"/>
      <c r="CI116" s="937"/>
      <c r="CJ116" s="937"/>
      <c r="CK116" s="992"/>
      <c r="CL116" s="879"/>
      <c r="CM116" s="882" t="s">
        <v>448</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428</v>
      </c>
      <c r="DH116" s="838"/>
      <c r="DI116" s="838"/>
      <c r="DJ116" s="838"/>
      <c r="DK116" s="839"/>
      <c r="DL116" s="840" t="s">
        <v>121</v>
      </c>
      <c r="DM116" s="838"/>
      <c r="DN116" s="838"/>
      <c r="DO116" s="838"/>
      <c r="DP116" s="839"/>
      <c r="DQ116" s="840" t="s">
        <v>382</v>
      </c>
      <c r="DR116" s="838"/>
      <c r="DS116" s="838"/>
      <c r="DT116" s="838"/>
      <c r="DU116" s="839"/>
      <c r="DV116" s="885" t="s">
        <v>382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449</v>
      </c>
      <c r="Z117" s="964"/>
      <c r="AA117" s="969">
        <v>1611465</v>
      </c>
      <c r="AB117" s="970"/>
      <c r="AC117" s="970"/>
      <c r="AD117" s="970"/>
      <c r="AE117" s="971"/>
      <c r="AF117" s="972">
        <v>1496467</v>
      </c>
      <c r="AG117" s="970"/>
      <c r="AH117" s="970"/>
      <c r="AI117" s="970"/>
      <c r="AJ117" s="971"/>
      <c r="AK117" s="972">
        <v>1334905</v>
      </c>
      <c r="AL117" s="970"/>
      <c r="AM117" s="970"/>
      <c r="AN117" s="970"/>
      <c r="AO117" s="971"/>
      <c r="AP117" s="973"/>
      <c r="AQ117" s="974"/>
      <c r="AR117" s="974"/>
      <c r="AS117" s="974"/>
      <c r="AT117" s="975"/>
      <c r="AU117" s="997"/>
      <c r="AV117" s="998"/>
      <c r="AW117" s="998"/>
      <c r="AX117" s="998"/>
      <c r="AY117" s="998"/>
      <c r="AZ117" s="924" t="s">
        <v>450</v>
      </c>
      <c r="BA117" s="925"/>
      <c r="BB117" s="925"/>
      <c r="BC117" s="925"/>
      <c r="BD117" s="925"/>
      <c r="BE117" s="925"/>
      <c r="BF117" s="925"/>
      <c r="BG117" s="925"/>
      <c r="BH117" s="925"/>
      <c r="BI117" s="925"/>
      <c r="BJ117" s="925"/>
      <c r="BK117" s="925"/>
      <c r="BL117" s="925"/>
      <c r="BM117" s="925"/>
      <c r="BN117" s="925"/>
      <c r="BO117" s="925"/>
      <c r="BP117" s="926"/>
      <c r="BQ117" s="874" t="s">
        <v>382</v>
      </c>
      <c r="BR117" s="875"/>
      <c r="BS117" s="875"/>
      <c r="BT117" s="875"/>
      <c r="BU117" s="875"/>
      <c r="BV117" s="875" t="s">
        <v>382</v>
      </c>
      <c r="BW117" s="875"/>
      <c r="BX117" s="875"/>
      <c r="BY117" s="875"/>
      <c r="BZ117" s="875"/>
      <c r="CA117" s="875" t="s">
        <v>382</v>
      </c>
      <c r="CB117" s="875"/>
      <c r="CC117" s="875"/>
      <c r="CD117" s="875"/>
      <c r="CE117" s="875"/>
      <c r="CF117" s="936" t="s">
        <v>121</v>
      </c>
      <c r="CG117" s="937"/>
      <c r="CH117" s="937"/>
      <c r="CI117" s="937"/>
      <c r="CJ117" s="937"/>
      <c r="CK117" s="992"/>
      <c r="CL117" s="879"/>
      <c r="CM117" s="882" t="s">
        <v>451</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382</v>
      </c>
      <c r="DR117" s="838"/>
      <c r="DS117" s="838"/>
      <c r="DT117" s="838"/>
      <c r="DU117" s="839"/>
      <c r="DV117" s="885" t="s">
        <v>382</v>
      </c>
      <c r="DW117" s="886"/>
      <c r="DX117" s="886"/>
      <c r="DY117" s="886"/>
      <c r="DZ117" s="887"/>
    </row>
    <row r="118" spans="1:130" s="226" customFormat="1" ht="26.25" customHeight="1">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299</v>
      </c>
      <c r="AG118" s="963"/>
      <c r="AH118" s="963"/>
      <c r="AI118" s="963"/>
      <c r="AJ118" s="964"/>
      <c r="AK118" s="965" t="s">
        <v>298</v>
      </c>
      <c r="AL118" s="963"/>
      <c r="AM118" s="963"/>
      <c r="AN118" s="963"/>
      <c r="AO118" s="964"/>
      <c r="AP118" s="966" t="s">
        <v>422</v>
      </c>
      <c r="AQ118" s="967"/>
      <c r="AR118" s="967"/>
      <c r="AS118" s="967"/>
      <c r="AT118" s="968"/>
      <c r="AU118" s="997"/>
      <c r="AV118" s="998"/>
      <c r="AW118" s="998"/>
      <c r="AX118" s="998"/>
      <c r="AY118" s="998"/>
      <c r="AZ118" s="940" t="s">
        <v>452</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382</v>
      </c>
      <c r="CB118" s="906"/>
      <c r="CC118" s="906"/>
      <c r="CD118" s="906"/>
      <c r="CE118" s="906"/>
      <c r="CF118" s="936" t="s">
        <v>121</v>
      </c>
      <c r="CG118" s="937"/>
      <c r="CH118" s="937"/>
      <c r="CI118" s="937"/>
      <c r="CJ118" s="937"/>
      <c r="CK118" s="992"/>
      <c r="CL118" s="879"/>
      <c r="CM118" s="882" t="s">
        <v>453</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382</v>
      </c>
      <c r="DH118" s="838"/>
      <c r="DI118" s="838"/>
      <c r="DJ118" s="838"/>
      <c r="DK118" s="839"/>
      <c r="DL118" s="840" t="s">
        <v>382</v>
      </c>
      <c r="DM118" s="838"/>
      <c r="DN118" s="838"/>
      <c r="DO118" s="838"/>
      <c r="DP118" s="839"/>
      <c r="DQ118" s="840" t="s">
        <v>382</v>
      </c>
      <c r="DR118" s="838"/>
      <c r="DS118" s="838"/>
      <c r="DT118" s="838"/>
      <c r="DU118" s="839"/>
      <c r="DV118" s="885" t="s">
        <v>382</v>
      </c>
      <c r="DW118" s="886"/>
      <c r="DX118" s="886"/>
      <c r="DY118" s="886"/>
      <c r="DZ118" s="887"/>
    </row>
    <row r="119" spans="1:130" s="226" customFormat="1" ht="26.25" customHeight="1">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382</v>
      </c>
      <c r="AG119" s="956"/>
      <c r="AH119" s="956"/>
      <c r="AI119" s="956"/>
      <c r="AJ119" s="957"/>
      <c r="AK119" s="958" t="s">
        <v>382</v>
      </c>
      <c r="AL119" s="956"/>
      <c r="AM119" s="956"/>
      <c r="AN119" s="956"/>
      <c r="AO119" s="957"/>
      <c r="AP119" s="959" t="s">
        <v>428</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454</v>
      </c>
      <c r="BP119" s="939"/>
      <c r="BQ119" s="943">
        <v>13131314</v>
      </c>
      <c r="BR119" s="906"/>
      <c r="BS119" s="906"/>
      <c r="BT119" s="906"/>
      <c r="BU119" s="906"/>
      <c r="BV119" s="906">
        <v>12866812</v>
      </c>
      <c r="BW119" s="906"/>
      <c r="BX119" s="906"/>
      <c r="BY119" s="906"/>
      <c r="BZ119" s="906"/>
      <c r="CA119" s="906">
        <v>12519448</v>
      </c>
      <c r="CB119" s="906"/>
      <c r="CC119" s="906"/>
      <c r="CD119" s="906"/>
      <c r="CE119" s="906"/>
      <c r="CF119" s="804"/>
      <c r="CG119" s="805"/>
      <c r="CH119" s="805"/>
      <c r="CI119" s="805"/>
      <c r="CJ119" s="895"/>
      <c r="CK119" s="993"/>
      <c r="CL119" s="881"/>
      <c r="CM119" s="899" t="s">
        <v>455</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428</v>
      </c>
      <c r="DM119" s="821"/>
      <c r="DN119" s="821"/>
      <c r="DO119" s="821"/>
      <c r="DP119" s="822"/>
      <c r="DQ119" s="823" t="s">
        <v>121</v>
      </c>
      <c r="DR119" s="821"/>
      <c r="DS119" s="821"/>
      <c r="DT119" s="821"/>
      <c r="DU119" s="822"/>
      <c r="DV119" s="909" t="s">
        <v>382</v>
      </c>
      <c r="DW119" s="910"/>
      <c r="DX119" s="910"/>
      <c r="DY119" s="910"/>
      <c r="DZ119" s="911"/>
    </row>
    <row r="120" spans="1:130" s="226" customFormat="1" ht="26.25" customHeight="1">
      <c r="A120" s="878"/>
      <c r="B120" s="879"/>
      <c r="C120" s="882" t="s">
        <v>431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382</v>
      </c>
      <c r="AB120" s="838"/>
      <c r="AC120" s="838"/>
      <c r="AD120" s="838"/>
      <c r="AE120" s="839"/>
      <c r="AF120" s="840" t="s">
        <v>382</v>
      </c>
      <c r="AG120" s="838"/>
      <c r="AH120" s="838"/>
      <c r="AI120" s="838"/>
      <c r="AJ120" s="839"/>
      <c r="AK120" s="840" t="s">
        <v>382</v>
      </c>
      <c r="AL120" s="838"/>
      <c r="AM120" s="838"/>
      <c r="AN120" s="838"/>
      <c r="AO120" s="839"/>
      <c r="AP120" s="885" t="s">
        <v>382</v>
      </c>
      <c r="AQ120" s="886"/>
      <c r="AR120" s="886"/>
      <c r="AS120" s="886"/>
      <c r="AT120" s="887"/>
      <c r="AU120" s="944" t="s">
        <v>456</v>
      </c>
      <c r="AV120" s="945"/>
      <c r="AW120" s="945"/>
      <c r="AX120" s="945"/>
      <c r="AY120" s="946"/>
      <c r="AZ120" s="921" t="s">
        <v>457</v>
      </c>
      <c r="BA120" s="866"/>
      <c r="BB120" s="866"/>
      <c r="BC120" s="866"/>
      <c r="BD120" s="866"/>
      <c r="BE120" s="866"/>
      <c r="BF120" s="866"/>
      <c r="BG120" s="866"/>
      <c r="BH120" s="866"/>
      <c r="BI120" s="866"/>
      <c r="BJ120" s="866"/>
      <c r="BK120" s="866"/>
      <c r="BL120" s="866"/>
      <c r="BM120" s="866"/>
      <c r="BN120" s="866"/>
      <c r="BO120" s="866"/>
      <c r="BP120" s="867"/>
      <c r="BQ120" s="922">
        <v>2093397</v>
      </c>
      <c r="BR120" s="903"/>
      <c r="BS120" s="903"/>
      <c r="BT120" s="903"/>
      <c r="BU120" s="903"/>
      <c r="BV120" s="903">
        <v>2167930</v>
      </c>
      <c r="BW120" s="903"/>
      <c r="BX120" s="903"/>
      <c r="BY120" s="903"/>
      <c r="BZ120" s="903"/>
      <c r="CA120" s="903">
        <v>2354758</v>
      </c>
      <c r="CB120" s="903"/>
      <c r="CC120" s="903"/>
      <c r="CD120" s="903"/>
      <c r="CE120" s="903"/>
      <c r="CF120" s="927">
        <v>64.8</v>
      </c>
      <c r="CG120" s="928"/>
      <c r="CH120" s="928"/>
      <c r="CI120" s="928"/>
      <c r="CJ120" s="928"/>
      <c r="CK120" s="929" t="s">
        <v>458</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2411118</v>
      </c>
      <c r="DH120" s="903"/>
      <c r="DI120" s="903"/>
      <c r="DJ120" s="903"/>
      <c r="DK120" s="903"/>
      <c r="DL120" s="903">
        <v>2361248</v>
      </c>
      <c r="DM120" s="903"/>
      <c r="DN120" s="903"/>
      <c r="DO120" s="903"/>
      <c r="DP120" s="903"/>
      <c r="DQ120" s="903">
        <v>2402916</v>
      </c>
      <c r="DR120" s="903"/>
      <c r="DS120" s="903"/>
      <c r="DT120" s="903"/>
      <c r="DU120" s="903"/>
      <c r="DV120" s="904">
        <v>66.099999999999994</v>
      </c>
      <c r="DW120" s="904"/>
      <c r="DX120" s="904"/>
      <c r="DY120" s="904"/>
      <c r="DZ120" s="905"/>
    </row>
    <row r="121" spans="1:130" s="226" customFormat="1" ht="26.25" customHeight="1">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382</v>
      </c>
      <c r="AB121" s="838"/>
      <c r="AC121" s="838"/>
      <c r="AD121" s="838"/>
      <c r="AE121" s="839"/>
      <c r="AF121" s="840" t="s">
        <v>382</v>
      </c>
      <c r="AG121" s="838"/>
      <c r="AH121" s="838"/>
      <c r="AI121" s="838"/>
      <c r="AJ121" s="839"/>
      <c r="AK121" s="840" t="s">
        <v>382</v>
      </c>
      <c r="AL121" s="838"/>
      <c r="AM121" s="838"/>
      <c r="AN121" s="838"/>
      <c r="AO121" s="839"/>
      <c r="AP121" s="885" t="s">
        <v>428</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v>1394930</v>
      </c>
      <c r="BR121" s="875"/>
      <c r="BS121" s="875"/>
      <c r="BT121" s="875"/>
      <c r="BU121" s="875"/>
      <c r="BV121" s="875">
        <v>1199570</v>
      </c>
      <c r="BW121" s="875"/>
      <c r="BX121" s="875"/>
      <c r="BY121" s="875"/>
      <c r="BZ121" s="875"/>
      <c r="CA121" s="875">
        <v>1114794</v>
      </c>
      <c r="CB121" s="875"/>
      <c r="CC121" s="875"/>
      <c r="CD121" s="875"/>
      <c r="CE121" s="875"/>
      <c r="CF121" s="936">
        <v>30.7</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328930</v>
      </c>
      <c r="DH121" s="875"/>
      <c r="DI121" s="875"/>
      <c r="DJ121" s="875"/>
      <c r="DK121" s="875"/>
      <c r="DL121" s="875">
        <v>325292</v>
      </c>
      <c r="DM121" s="875"/>
      <c r="DN121" s="875"/>
      <c r="DO121" s="875"/>
      <c r="DP121" s="875"/>
      <c r="DQ121" s="875">
        <v>307441</v>
      </c>
      <c r="DR121" s="875"/>
      <c r="DS121" s="875"/>
      <c r="DT121" s="875"/>
      <c r="DU121" s="875"/>
      <c r="DV121" s="852">
        <v>8.5</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382</v>
      </c>
      <c r="AB122" s="838"/>
      <c r="AC122" s="838"/>
      <c r="AD122" s="838"/>
      <c r="AE122" s="839"/>
      <c r="AF122" s="840" t="s">
        <v>382</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7201259</v>
      </c>
      <c r="BR122" s="906"/>
      <c r="BS122" s="906"/>
      <c r="BT122" s="906"/>
      <c r="BU122" s="906"/>
      <c r="BV122" s="906">
        <v>7185749</v>
      </c>
      <c r="BW122" s="906"/>
      <c r="BX122" s="906"/>
      <c r="BY122" s="906"/>
      <c r="BZ122" s="906"/>
      <c r="CA122" s="906">
        <v>6862609</v>
      </c>
      <c r="CB122" s="906"/>
      <c r="CC122" s="906"/>
      <c r="CD122" s="906"/>
      <c r="CE122" s="906"/>
      <c r="CF122" s="907">
        <v>188.9</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121</v>
      </c>
      <c r="DH122" s="875"/>
      <c r="DI122" s="875"/>
      <c r="DJ122" s="875"/>
      <c r="DK122" s="875"/>
      <c r="DL122" s="875" t="s">
        <v>382</v>
      </c>
      <c r="DM122" s="875"/>
      <c r="DN122" s="875"/>
      <c r="DO122" s="875"/>
      <c r="DP122" s="875"/>
      <c r="DQ122" s="875" t="s">
        <v>121</v>
      </c>
      <c r="DR122" s="875"/>
      <c r="DS122" s="875"/>
      <c r="DT122" s="875"/>
      <c r="DU122" s="875"/>
      <c r="DV122" s="852" t="s">
        <v>428</v>
      </c>
      <c r="DW122" s="852"/>
      <c r="DX122" s="852"/>
      <c r="DY122" s="852"/>
      <c r="DZ122" s="853"/>
    </row>
    <row r="123" spans="1:130" s="226" customFormat="1" ht="26.25" customHeight="1">
      <c r="A123" s="878"/>
      <c r="B123" s="879"/>
      <c r="C123" s="882" t="s">
        <v>448</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382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464</v>
      </c>
      <c r="BP123" s="939"/>
      <c r="BQ123" s="893">
        <v>10689586</v>
      </c>
      <c r="BR123" s="894"/>
      <c r="BS123" s="894"/>
      <c r="BT123" s="894"/>
      <c r="BU123" s="894"/>
      <c r="BV123" s="894">
        <v>10553249</v>
      </c>
      <c r="BW123" s="894"/>
      <c r="BX123" s="894"/>
      <c r="BY123" s="894"/>
      <c r="BZ123" s="894"/>
      <c r="CA123" s="894">
        <v>10332161</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382</v>
      </c>
      <c r="DH123" s="838"/>
      <c r="DI123" s="838"/>
      <c r="DJ123" s="838"/>
      <c r="DK123" s="839"/>
      <c r="DL123" s="840" t="s">
        <v>121</v>
      </c>
      <c r="DM123" s="838"/>
      <c r="DN123" s="838"/>
      <c r="DO123" s="838"/>
      <c r="DP123" s="839"/>
      <c r="DQ123" s="840" t="s">
        <v>382</v>
      </c>
      <c r="DR123" s="838"/>
      <c r="DS123" s="838"/>
      <c r="DT123" s="838"/>
      <c r="DU123" s="839"/>
      <c r="DV123" s="885" t="s">
        <v>121</v>
      </c>
      <c r="DW123" s="886"/>
      <c r="DX123" s="886"/>
      <c r="DY123" s="886"/>
      <c r="DZ123" s="887"/>
    </row>
    <row r="124" spans="1:130" s="226" customFormat="1" ht="26.25" customHeight="1" thickBot="1">
      <c r="A124" s="878"/>
      <c r="B124" s="879"/>
      <c r="C124" s="882" t="s">
        <v>451</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382</v>
      </c>
      <c r="AB124" s="838"/>
      <c r="AC124" s="838"/>
      <c r="AD124" s="838"/>
      <c r="AE124" s="839"/>
      <c r="AF124" s="840" t="s">
        <v>428</v>
      </c>
      <c r="AG124" s="838"/>
      <c r="AH124" s="838"/>
      <c r="AI124" s="838"/>
      <c r="AJ124" s="839"/>
      <c r="AK124" s="840" t="s">
        <v>121</v>
      </c>
      <c r="AL124" s="838"/>
      <c r="AM124" s="838"/>
      <c r="AN124" s="838"/>
      <c r="AO124" s="839"/>
      <c r="AP124" s="885" t="s">
        <v>121</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63.9</v>
      </c>
      <c r="BR124" s="892"/>
      <c r="BS124" s="892"/>
      <c r="BT124" s="892"/>
      <c r="BU124" s="892"/>
      <c r="BV124" s="892">
        <v>62.6</v>
      </c>
      <c r="BW124" s="892"/>
      <c r="BX124" s="892"/>
      <c r="BY124" s="892"/>
      <c r="BZ124" s="892"/>
      <c r="CA124" s="892">
        <v>60.2</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428</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453</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382</v>
      </c>
      <c r="AB125" s="838"/>
      <c r="AC125" s="838"/>
      <c r="AD125" s="838"/>
      <c r="AE125" s="839"/>
      <c r="AF125" s="840" t="s">
        <v>382</v>
      </c>
      <c r="AG125" s="838"/>
      <c r="AH125" s="838"/>
      <c r="AI125" s="838"/>
      <c r="AJ125" s="839"/>
      <c r="AK125" s="840" t="s">
        <v>121</v>
      </c>
      <c r="AL125" s="838"/>
      <c r="AM125" s="838"/>
      <c r="AN125" s="838"/>
      <c r="AO125" s="839"/>
      <c r="AP125" s="885" t="s">
        <v>382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382</v>
      </c>
      <c r="DM125" s="903"/>
      <c r="DN125" s="903"/>
      <c r="DO125" s="903"/>
      <c r="DP125" s="903"/>
      <c r="DQ125" s="903" t="s">
        <v>121</v>
      </c>
      <c r="DR125" s="903"/>
      <c r="DS125" s="903"/>
      <c r="DT125" s="903"/>
      <c r="DU125" s="903"/>
      <c r="DV125" s="904" t="s">
        <v>382</v>
      </c>
      <c r="DW125" s="904"/>
      <c r="DX125" s="904"/>
      <c r="DY125" s="904"/>
      <c r="DZ125" s="905"/>
    </row>
    <row r="126" spans="1:130" s="226" customFormat="1" ht="26.25" customHeight="1" thickBot="1">
      <c r="A126" s="878"/>
      <c r="B126" s="879"/>
      <c r="C126" s="882" t="s">
        <v>455</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14733</v>
      </c>
      <c r="AB126" s="838"/>
      <c r="AC126" s="838"/>
      <c r="AD126" s="838"/>
      <c r="AE126" s="839"/>
      <c r="AF126" s="840" t="s">
        <v>382</v>
      </c>
      <c r="AG126" s="838"/>
      <c r="AH126" s="838"/>
      <c r="AI126" s="838"/>
      <c r="AJ126" s="839"/>
      <c r="AK126" s="840">
        <v>6600</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382</v>
      </c>
      <c r="DW126" s="852"/>
      <c r="DX126" s="852"/>
      <c r="DY126" s="852"/>
      <c r="DZ126" s="853"/>
    </row>
    <row r="127" spans="1:130" s="226" customFormat="1" ht="26.25" customHeight="1">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1227</v>
      </c>
      <c r="AB127" s="838"/>
      <c r="AC127" s="838"/>
      <c r="AD127" s="838"/>
      <c r="AE127" s="839"/>
      <c r="AF127" s="840">
        <v>1227</v>
      </c>
      <c r="AG127" s="838"/>
      <c r="AH127" s="838"/>
      <c r="AI127" s="838"/>
      <c r="AJ127" s="839"/>
      <c r="AK127" s="840">
        <v>701</v>
      </c>
      <c r="AL127" s="838"/>
      <c r="AM127" s="838"/>
      <c r="AN127" s="838"/>
      <c r="AO127" s="839"/>
      <c r="AP127" s="885">
        <v>0</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382</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v>203813</v>
      </c>
      <c r="AB128" s="859"/>
      <c r="AC128" s="859"/>
      <c r="AD128" s="859"/>
      <c r="AE128" s="860"/>
      <c r="AF128" s="861">
        <v>163968</v>
      </c>
      <c r="AG128" s="859"/>
      <c r="AH128" s="859"/>
      <c r="AI128" s="859"/>
      <c r="AJ128" s="860"/>
      <c r="AK128" s="861">
        <v>145946</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382</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4684092</v>
      </c>
      <c r="AB129" s="838"/>
      <c r="AC129" s="838"/>
      <c r="AD129" s="838"/>
      <c r="AE129" s="839"/>
      <c r="AF129" s="840">
        <v>4482903</v>
      </c>
      <c r="AG129" s="838"/>
      <c r="AH129" s="838"/>
      <c r="AI129" s="838"/>
      <c r="AJ129" s="839"/>
      <c r="AK129" s="840">
        <v>4525404</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868862</v>
      </c>
      <c r="AB130" s="838"/>
      <c r="AC130" s="838"/>
      <c r="AD130" s="838"/>
      <c r="AE130" s="839"/>
      <c r="AF130" s="840">
        <v>791280</v>
      </c>
      <c r="AG130" s="838"/>
      <c r="AH130" s="838"/>
      <c r="AI130" s="838"/>
      <c r="AJ130" s="839"/>
      <c r="AK130" s="840">
        <v>892720</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12.3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3815230</v>
      </c>
      <c r="AB131" s="821"/>
      <c r="AC131" s="821"/>
      <c r="AD131" s="821"/>
      <c r="AE131" s="822"/>
      <c r="AF131" s="823">
        <v>3691623</v>
      </c>
      <c r="AG131" s="821"/>
      <c r="AH131" s="821"/>
      <c r="AI131" s="821"/>
      <c r="AJ131" s="822"/>
      <c r="AK131" s="823">
        <v>3632684</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60.2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14.12208438</v>
      </c>
      <c r="AB132" s="801"/>
      <c r="AC132" s="801"/>
      <c r="AD132" s="801"/>
      <c r="AE132" s="802"/>
      <c r="AF132" s="803">
        <v>14.66073323</v>
      </c>
      <c r="AG132" s="801"/>
      <c r="AH132" s="801"/>
      <c r="AI132" s="801"/>
      <c r="AJ132" s="802"/>
      <c r="AK132" s="803">
        <v>8.1548243669999998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14.2</v>
      </c>
      <c r="AB133" s="780"/>
      <c r="AC133" s="780"/>
      <c r="AD133" s="780"/>
      <c r="AE133" s="781"/>
      <c r="AF133" s="779">
        <v>14.5</v>
      </c>
      <c r="AG133" s="780"/>
      <c r="AH133" s="780"/>
      <c r="AI133" s="780"/>
      <c r="AJ133" s="781"/>
      <c r="AK133" s="779">
        <v>12.3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CPnjyP/p2qkRh1LhuFiq6x6mZVfx9H2ndttlrPHjGLFvslM6cNwMVys2y0FvRgaER3vdsjAjPCJdlF3qSBzk5g==" saltValue="WuZPKeKiAp88c4HVzL7u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 zoomScale="75" zoomScaleNormal="85" zoomScaleSheetLayoutView="75" workbookViewId="0">
      <selection activeCell="AU75" sqref="AU7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AQSiBpDrbCWE3ysPd/q6bzAdoyJcKvrpnLHmR9cp4wvCjb0Wexv+SLaFpj7dzG9VIuD9g29ydvBnoCTDYeBqQ==" saltValue="1VhglatcLVcMGhnozEwh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THw6MkXXmoIPFaIb0CFPsVua+qKYC38wyosprWc5MFk8ppJaBvK1uPD4ooCDtMxqVoCxJRObN9fAbY2ko7X9g==" saltValue="CagFCl/crmBeqEuQF+g0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1156444</v>
      </c>
      <c r="AP9" s="292">
        <v>127954</v>
      </c>
      <c r="AQ9" s="293">
        <v>117391</v>
      </c>
      <c r="AR9" s="294">
        <v>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188760</v>
      </c>
      <c r="AP10" s="295">
        <v>20885</v>
      </c>
      <c r="AQ10" s="296">
        <v>11968</v>
      </c>
      <c r="AR10" s="297">
        <v>74.5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241174</v>
      </c>
      <c r="AP11" s="295">
        <v>26684</v>
      </c>
      <c r="AQ11" s="296">
        <v>18604</v>
      </c>
      <c r="AR11" s="297">
        <v>43.4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928</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44968</v>
      </c>
      <c r="AP14" s="295">
        <v>4975</v>
      </c>
      <c r="AQ14" s="296">
        <v>5151</v>
      </c>
      <c r="AR14" s="297">
        <v>-3.4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t="s">
        <v>503</v>
      </c>
      <c r="AP15" s="295" t="s">
        <v>503</v>
      </c>
      <c r="AQ15" s="296">
        <v>2680</v>
      </c>
      <c r="AR15" s="297" t="s">
        <v>503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-97266</v>
      </c>
      <c r="AP16" s="295">
        <v>-10762</v>
      </c>
      <c r="AQ16" s="296">
        <v>-12014</v>
      </c>
      <c r="AR16" s="297">
        <v>-10.4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1534080</v>
      </c>
      <c r="AP17" s="295">
        <v>169737</v>
      </c>
      <c r="AQ17" s="296">
        <v>144708</v>
      </c>
      <c r="AR17" s="297">
        <v>17.3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13.5</v>
      </c>
      <c r="AP21" s="308">
        <v>13.77</v>
      </c>
      <c r="AQ21" s="309">
        <v>-0.27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98.4</v>
      </c>
      <c r="AP22" s="313">
        <v>94.8</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980069</v>
      </c>
      <c r="AP32" s="322">
        <v>108439</v>
      </c>
      <c r="AQ32" s="323">
        <v>73070</v>
      </c>
      <c r="AR32" s="324">
        <v>48.4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1</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306368</v>
      </c>
      <c r="AP35" s="322">
        <v>33898</v>
      </c>
      <c r="AQ35" s="323">
        <v>19034</v>
      </c>
      <c r="AR35" s="324">
        <v>78.099999999999994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41117</v>
      </c>
      <c r="AP36" s="322">
        <v>4549</v>
      </c>
      <c r="AQ36" s="323">
        <v>5455</v>
      </c>
      <c r="AR36" s="324">
        <v>-16.600000000000001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7301</v>
      </c>
      <c r="AP37" s="322">
        <v>808</v>
      </c>
      <c r="AQ37" s="323">
        <v>1361</v>
      </c>
      <c r="AR37" s="324">
        <v>-40.6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v>50</v>
      </c>
      <c r="AP38" s="325">
        <v>6</v>
      </c>
      <c r="AQ38" s="326">
        <v>4</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v>-145946</v>
      </c>
      <c r="AP39" s="322">
        <v>-16148</v>
      </c>
      <c r="AQ39" s="323">
        <v>-3538</v>
      </c>
      <c r="AR39" s="324">
        <v>356.4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-892720</v>
      </c>
      <c r="AP40" s="322">
        <v>-98774</v>
      </c>
      <c r="AQ40" s="323">
        <v>-64803</v>
      </c>
      <c r="AR40" s="324">
        <v>52.4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296239</v>
      </c>
      <c r="AP41" s="322">
        <v>32777</v>
      </c>
      <c r="AQ41" s="323">
        <v>30585</v>
      </c>
      <c r="AR41" s="324">
        <v>7.2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615362</v>
      </c>
      <c r="AN51" s="344">
        <v>62901</v>
      </c>
      <c r="AO51" s="345">
        <v>262.10000000000002</v>
      </c>
      <c r="AP51" s="346">
        <v>82748</v>
      </c>
      <c r="AQ51" s="347">
        <v>24.4</v>
      </c>
      <c r="AR51" s="348">
        <v>237.7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323266</v>
      </c>
      <c r="AN52" s="352">
        <v>33044</v>
      </c>
      <c r="AO52" s="353">
        <v>350.3</v>
      </c>
      <c r="AP52" s="354">
        <v>44732</v>
      </c>
      <c r="AQ52" s="355">
        <v>22.5</v>
      </c>
      <c r="AR52" s="356">
        <v>327.8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540525</v>
      </c>
      <c r="AN53" s="344">
        <v>56849</v>
      </c>
      <c r="AO53" s="345">
        <v>-9.6</v>
      </c>
      <c r="AP53" s="346">
        <v>91837</v>
      </c>
      <c r="AQ53" s="347">
        <v>11</v>
      </c>
      <c r="AR53" s="348">
        <v>-20.6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342536</v>
      </c>
      <c r="AN54" s="352">
        <v>36026</v>
      </c>
      <c r="AO54" s="353">
        <v>9</v>
      </c>
      <c r="AP54" s="354">
        <v>54439</v>
      </c>
      <c r="AQ54" s="355">
        <v>21.7</v>
      </c>
      <c r="AR54" s="356">
        <v>-12.7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547677</v>
      </c>
      <c r="AN55" s="344">
        <v>58606</v>
      </c>
      <c r="AO55" s="345">
        <v>3.1</v>
      </c>
      <c r="AP55" s="346">
        <v>109920</v>
      </c>
      <c r="AQ55" s="347">
        <v>19.7</v>
      </c>
      <c r="AR55" s="348">
        <v>-16.600000000000001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222450</v>
      </c>
      <c r="AN56" s="352">
        <v>23804</v>
      </c>
      <c r="AO56" s="353">
        <v>-33.9</v>
      </c>
      <c r="AP56" s="354">
        <v>62739</v>
      </c>
      <c r="AQ56" s="355">
        <v>15.2</v>
      </c>
      <c r="AR56" s="356">
        <v>-49.1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1109931</v>
      </c>
      <c r="AN57" s="344">
        <v>120697</v>
      </c>
      <c r="AO57" s="345">
        <v>105.9</v>
      </c>
      <c r="AP57" s="346">
        <v>119882</v>
      </c>
      <c r="AQ57" s="347">
        <v>9.1</v>
      </c>
      <c r="AR57" s="348">
        <v>96.8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819594</v>
      </c>
      <c r="AN58" s="352">
        <v>89125</v>
      </c>
      <c r="AO58" s="353">
        <v>274.39999999999998</v>
      </c>
      <c r="AP58" s="354">
        <v>66481</v>
      </c>
      <c r="AQ58" s="355">
        <v>6</v>
      </c>
      <c r="AR58" s="356">
        <v>268.39999999999998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730550</v>
      </c>
      <c r="AN59" s="344">
        <v>80831</v>
      </c>
      <c r="AO59" s="345">
        <v>-33</v>
      </c>
      <c r="AP59" s="346">
        <v>116162</v>
      </c>
      <c r="AQ59" s="347">
        <v>-3.1</v>
      </c>
      <c r="AR59" s="348">
        <v>-29.9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491210</v>
      </c>
      <c r="AN60" s="352">
        <v>54349</v>
      </c>
      <c r="AO60" s="353">
        <v>-39</v>
      </c>
      <c r="AP60" s="354">
        <v>61562</v>
      </c>
      <c r="AQ60" s="355">
        <v>-7.4</v>
      </c>
      <c r="AR60" s="356">
        <v>-31.6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708809</v>
      </c>
      <c r="AN61" s="359">
        <v>75977</v>
      </c>
      <c r="AO61" s="360">
        <v>65.7</v>
      </c>
      <c r="AP61" s="361">
        <v>104110</v>
      </c>
      <c r="AQ61" s="362">
        <v>12.2</v>
      </c>
      <c r="AR61" s="348">
        <v>53.5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439811</v>
      </c>
      <c r="AN62" s="352">
        <v>47270</v>
      </c>
      <c r="AO62" s="353">
        <v>112.2</v>
      </c>
      <c r="AP62" s="354">
        <v>57991</v>
      </c>
      <c r="AQ62" s="355">
        <v>11.6</v>
      </c>
      <c r="AR62" s="356">
        <v>100.6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kOlF+tVJaKR5siyT6UtohRJmi7S7BUfnF+cwq/kddR4tQAnMFBL9StunjQa2FKS86M3UptXqEYiMYL+xbbtyg==" saltValue="9BTvwkbCqjfdihiHCgLu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election activeCell="AF80" sqref="AF8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vBzFbGOUqnHWg3WDmxi5lt+dt4ESoFPPwRH4RgwW+jawlEbfUmzOpF4keh58rAn2zNKuC7vy0ktgQa6sqD1ag==" saltValue="x1X8rUs9B3ngGP3C93uB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9" zoomScaleNormal="100" zoomScaleSheetLayoutView="55" workbookViewId="0">
      <selection activeCell="AE71" sqref="AE71"/>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ZrexNFupWR97cBJ3qKhgSBhflvRgjtq4nC6SLt8Yd8nWlGKufx9HB6XlD3vx3rvg0K59Ns+0AnEAzRJXAg1ow==" saltValue="UHg7LhH9+jZSQtKkJjZL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12" t="s">
        <v>3</v>
      </c>
      <c r="D47" s="1212"/>
      <c r="E47" s="1213"/>
      <c r="F47" s="11">
        <v>23.52</v>
      </c>
      <c r="G47" s="12">
        <v>23.47</v>
      </c>
      <c r="H47" s="12">
        <v>26.41</v>
      </c>
      <c r="I47" s="12">
        <v>29.85</v>
      </c>
      <c r="J47" s="13">
        <v>32.24</v>
      </c>
    </row>
    <row r="48" spans="2:10" ht="57.75" customHeight="1">
      <c r="B48" s="14"/>
      <c r="C48" s="1214" t="s">
        <v>4</v>
      </c>
      <c r="D48" s="1214"/>
      <c r="E48" s="1215"/>
      <c r="F48" s="15">
        <v>3.82</v>
      </c>
      <c r="G48" s="16">
        <v>2.54</v>
      </c>
      <c r="H48" s="16">
        <v>4.93</v>
      </c>
      <c r="I48" s="16">
        <v>5.2</v>
      </c>
      <c r="J48" s="17">
        <v>3.92</v>
      </c>
    </row>
    <row r="49" spans="2:10" ht="57.75" customHeight="1" thickBot="1">
      <c r="B49" s="18"/>
      <c r="C49" s="1216" t="s">
        <v>5</v>
      </c>
      <c r="D49" s="1216"/>
      <c r="E49" s="1217"/>
      <c r="F49" s="19">
        <v>0.84</v>
      </c>
      <c r="G49" s="20" t="s">
        <v>551</v>
      </c>
      <c r="H49" s="20">
        <v>5.27</v>
      </c>
      <c r="I49" s="20">
        <v>2.2999999999999998</v>
      </c>
      <c r="J49" s="21">
        <v>1.54</v>
      </c>
    </row>
    <row r="50" spans="2:10" ht="13.5" customHeight="1"/>
    <row r="51" spans="2:10" ht="13.5" hidden="1" customHeight="1"/>
    <row r="52" spans="2:10" ht="13.5" hidden="1" customHeight="1"/>
    <row r="53" spans="2:10" ht="13.5" hidden="1" customHeight="1"/>
  </sheetData>
  <sheetProtection algorithmName="SHA-512" hashValue="5V7OwWPNPXYvBqTeiqu8e5lSTb2i8jVEbv6tcHAshMWO16Mh7V6tKK4ollBeURtICT7t/BbcxAWIHb+FzWiKVA==" saltValue="zcMP+VWX5hELyWGv7Tsn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2019-03-07T06:18:59Z</cp:lastPrinted>
  <dcterms:created xsi:type="dcterms:W3CDTF">2019-02-14T01:10:45Z</dcterms:created>
  <dcterms:modified xsi:type="dcterms:W3CDTF">2019-11-01T06:36:22Z</dcterms:modified>
  <cp:category/>
</cp:coreProperties>
</file>