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firstSheet="14"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<sst xmlns="http://schemas.openxmlformats.org/spreadsheetml/2006/main" count="1068" uniqueCount="585">
  <si>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</si>
  <si>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</si>
  <si>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</si>
  <si>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</si>
  <si>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</si>
  <si>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</si>
  <si>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</si>
  <si>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</si>
  <si>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</si>
  <si>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</si>
  <si>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</si>
  <si>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</si>
  <si>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</si>
  <si>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</si>
  <si>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</si>
  <si>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</si>
  <si>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</si>
  <si>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</si>
  <si>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</si>
  <si>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</si>
  <si>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</si>
  <si>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</si>
  <si>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</si>
  <si>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</si>
  <si>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</si>
  <si>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</si>
  <si>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</si>
  <si>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</si>
  <si>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</si>
  <si>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</si>
  <si>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</si>
  <si>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</si>
  <si>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</si>
  <si>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</si>
  <si>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</si>
  <si>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</si>
  <si>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</si>
  <si>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</si>
  <si>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</si>
  <si>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</si>
  <si>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</si>
  <si>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</si>
  <si>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</si>
  <si>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</si>
  <si>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</si>
  <si>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</si>
  <si>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</si>
  <si>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</si>
  <si>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</si>
  <si>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</si>
  <si>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</si>
  <si>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</si>
  <si>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</si>
  <si>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</si>
  <si>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</si>
  <si>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</si>
  <si>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</si>
  <si>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</si>
  <si>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</si>
  <si>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</si>
  <si>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</si>
  <si>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</si>
  <si>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</si>
  <si>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</si>
  <si>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</si>
  <si>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</si>
  <si>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</si>
  <si>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</si>
  <si>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</si>
  <si>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</si>
  <si>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</si>
  <si>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</si>
  <si>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</si>
  <si>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</si>
  <si>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</si>
  <si>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</si>
  <si>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</si>
  <si>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</si>
  <si>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</si>
  <si>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</si>
  <si>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</si>
  <si>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</si>
  <si>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</si>
  <si>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</si>
  <si>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</si>
  <si>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</si>
  <si>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</si>
  <si>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</si>
  <si>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</si>
  <si>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</si>
  <si>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</si>
  <si>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</si>
  <si>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洞爺湖町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</si>
  <si>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</si>
  <si>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</si>
  <si>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</si>
  <si>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</si>
  <si>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</si>
  <si>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</si>
  <si>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</si>
  <si>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</si>
  <si>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</si>
  <si>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</si>
  <si>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</si>
  <si>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</si>
  <si>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</si>
  <si>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</si>
  <si>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</si>
  <si>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</si>
  <si>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</si>
  <si>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</si>
  <si>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</si>
  <si>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</si>
  <si>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</si>
  <si>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</si>
  <si>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</si>
  <si>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</si>
  <si>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</si>
  <si>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</si>
  <si>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</si>
  <si>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</si>
  <si>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</si>
  <si>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</si>
  <si>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</si>
  <si>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</si>
  <si>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</si>
  <si>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</si>
  <si>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</si>
  <si>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</si>
  <si>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</si>
  <si>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</si>
  <si>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</si>
  <si>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</si>
  <si>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</si>
  <si>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</si>
  <si>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</si>
  <si>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</si>
  <si>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</si>
  <si>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</si>
  <si>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</si>
  <si>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</si>
  <si>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</si>
  <si>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</si>
  <si>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</si>
  <si>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</si>
  <si>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0"/>
  </si>
  <si>
    <t>うち日本人(％)</t>
    <phoneticPr fontId="5"/>
  </si>
  <si>
    <t>-1.8</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</si>
  <si>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</si>
  <si>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</si>
  <si>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</si>
  <si>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</si>
  <si>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</si>
  <si>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</si>
  <si>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</si>
  <si>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</si>
  <si>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</si>
  <si>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</si>
  <si>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</si>
  <si>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</si>
  <si>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</si>
  <si>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</si>
  <si>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</si>
  <si>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</si>
  <si>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</si>
  <si>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</si>
  <si>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</si>
  <si>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</si>
  <si>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</si>
  <si>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</si>
  <si>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</si>
  <si>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</si>
  <si>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</si>
  <si>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</si>
  <si>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</si>
  <si>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</si>
  <si>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</si>
  <si>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</si>
  <si>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</si>
  <si>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</si>
  <si>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</si>
  <si>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</si>
  <si>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</si>
  <si>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</si>
  <si>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</si>
  <si>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</si>
  <si>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</si>
  <si>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</si>
  <si>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</si>
  <si>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</si>
  <si>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</si>
  <si>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</si>
  <si>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</si>
  <si>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</si>
  <si>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</si>
  <si>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</si>
  <si>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</si>
  <si>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</si>
  <si>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</si>
  <si>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</si>
  <si>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</si>
  <si>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</si>
  <si>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</si>
  <si>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</si>
  <si>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</si>
  <si>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</si>
  <si>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</si>
  <si>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</si>
  <si>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北海道洞爺湖町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</si>
  <si>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</si>
  <si>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</si>
  <si>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</si>
  <si>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</si>
  <si>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</si>
  <si>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</si>
  <si>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</si>
  <si>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</si>
  <si>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</si>
  <si>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</si>
  <si>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</si>
  <si>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</si>
  <si>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</si>
  <si>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</si>
  <si>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</si>
  <si>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</si>
  <si>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</si>
  <si>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</si>
  <si>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</si>
  <si>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</si>
  <si>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</si>
  <si>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</si>
  <si>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</si>
  <si>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</si>
  <si>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</si>
  <si>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</si>
  <si>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</si>
  <si>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</si>
  <si>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</si>
  <si>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</si>
  <si>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</si>
  <si>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</si>
  <si>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</si>
  <si>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</si>
  <si>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</si>
  <si>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</si>
  <si>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</si>
  <si>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</si>
  <si>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</si>
  <si>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</si>
  <si>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</si>
  <si>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</si>
  <si>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</si>
  <si>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</si>
  <si>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</si>
  <si>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</si>
  <si>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</si>
  <si>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</si>
  <si>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</si>
  <si>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</si>
  <si>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</si>
  <si>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</si>
  <si>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</si>
  <si>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</si>
  <si>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</si>
  <si>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</si>
  <si>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</si>
  <si>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</si>
  <si>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</si>
  <si>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</si>
  <si>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</si>
  <si>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</si>
  <si>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</si>
  <si>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</si>
  <si>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</si>
  <si>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</si>
  <si>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</si>
  <si>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</si>
  <si>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</si>
  <si>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</si>
  <si>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</si>
  <si>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</si>
  <si>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</si>
  <si>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</si>
  <si>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</si>
  <si>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</si>
  <si>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</si>
  <si>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</si>
  <si>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</si>
  <si>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</si>
  <si>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</si>
  <si>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</si>
  <si>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</si>
  <si>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</si>
  <si>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</si>
  <si>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</si>
  <si>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</si>
  <si>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</si>
  <si>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</si>
  <si>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</si>
  <si>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</si>
  <si>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</si>
  <si>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</si>
  <si>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</si>
  <si>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</si>
  <si>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</si>
  <si>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</si>
  <si>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</si>
  <si>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</si>
  <si>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</si>
  <si>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</si>
  <si>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</si>
  <si>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</si>
  <si>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</si>
  <si>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</si>
  <si>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</si>
  <si>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</si>
  <si>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</si>
  <si>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</si>
  <si>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</si>
  <si>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</si>
  <si>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</si>
  <si>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</si>
  <si>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</si>
  <si>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</si>
  <si>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</si>
  <si>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</si>
  <si>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</si>
  <si>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</si>
  <si>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</si>
  <si>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</si>
  <si>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</si>
  <si>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</si>
  <si>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</si>
  <si>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</si>
  <si>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</si>
  <si>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</si>
  <si>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</si>
  <si>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</si>
  <si>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</si>
  <si>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</si>
  <si>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</si>
  <si>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</si>
  <si>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</si>
  <si>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</si>
  <si>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</si>
  <si>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</si>
  <si>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</si>
  <si>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</si>
  <si>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</si>
  <si>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</si>
  <si>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</si>
  <si>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</si>
  <si>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</si>
  <si>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</si>
  <si>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</si>
  <si>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</si>
  <si>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</si>
  <si>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</si>
  <si>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北海道洞爺湖町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</si>
  <si>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</si>
  <si>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</si>
  <si>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</si>
  <si>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</si>
  <si>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</si>
  <si>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</si>
  <si>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</si>
  <si>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</si>
  <si>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</si>
  <si>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</si>
  <si>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</si>
  <si>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</si>
  <si>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</si>
  <si>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</si>
  <si>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</si>
  <si>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</si>
  <si>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</si>
  <si>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</si>
  <si>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</si>
  <si>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</si>
  <si>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</si>
  <si>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</si>
  <si>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</si>
  <si>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</si>
  <si>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</si>
  <si>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</si>
  <si>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</si>
  <si>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</si>
  <si>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</si>
  <si>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</si>
  <si>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</si>
  <si>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</si>
  <si>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</si>
  <si>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</si>
  <si>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</si>
  <si>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</si>
  <si>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</si>
  <si>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</si>
  <si>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</si>
  <si>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</si>
  <si>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</si>
  <si>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</si>
  <si>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</si>
  <si>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</si>
  <si>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</si>
  <si>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</si>
  <si>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</si>
  <si>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</si>
  <si>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</si>
  <si>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</si>
  <si>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</si>
  <si>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</si>
  <si>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</si>
  <si>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</si>
  <si>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</si>
  <si>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</si>
  <si>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</si>
  <si>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</si>
  <si>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</si>
  <si>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</si>
  <si>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</si>
  <si>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</si>
  <si>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</si>
  <si>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</si>
  <si>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</si>
  <si>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</si>
  <si>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</si>
  <si>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</si>
  <si>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</si>
  <si>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</si>
  <si>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</si>
  <si>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</si>
  <si>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</si>
  <si>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</si>
  <si>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</si>
  <si>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</si>
  <si>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</si>
  <si>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</si>
  <si>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</si>
  <si>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</si>
  <si>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</si>
  <si>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</si>
  <si>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</si>
  <si>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</si>
  <si>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</si>
  <si>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</si>
  <si>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</si>
  <si>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</si>
  <si>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</si>
  <si>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</si>
  <si>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</si>
  <si>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</si>
  <si>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</si>
  <si>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</si>
  <si>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</si>
  <si>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</si>
  <si>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</si>
  <si>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</si>
  <si>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</si>
  <si>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</si>
  <si>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</si>
  <si>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</si>
  <si>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</si>
  <si>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</si>
  <si>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</si>
  <si>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</si>
  <si>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</si>
  <si>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</si>
  <si>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</si>
  <si>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</si>
  <si>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</si>
  <si>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</si>
  <si>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</si>
  <si>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</si>
  <si>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</si>
  <si>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</si>
  <si>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</si>
  <si>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</si>
  <si>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</si>
  <si>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</si>
  <si>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</si>
  <si>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</si>
  <si>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</si>
  <si>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</si>
  <si>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</si>
  <si>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</si>
  <si>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</si>
  <si>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</si>
  <si>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</si>
  <si>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</si>
  <si>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</si>
  <si>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</si>
  <si>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</si>
  <si>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</si>
  <si>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</si>
  <si>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</si>
  <si>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</si>
  <si>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</si>
  <si>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</si>
  <si>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</si>
  <si>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</si>
  <si>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</si>
  <si>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</si>
  <si>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</si>
  <si>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</si>
  <si>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</si>
  <si>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</si>
  <si>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</si>
  <si>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</si>
  <si>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</si>
  <si>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</si>
  <si>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</si>
  <si>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</si>
  <si>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</si>
  <si>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</si>
  <si>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</si>
  <si>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</si>
  <si>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</si>
  <si>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</si>
  <si>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</si>
  <si>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</si>
  <si>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</si>
  <si>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</si>
  <si>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</si>
  <si>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</si>
  <si>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</si>
  <si>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</si>
  <si>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</si>
  <si>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</si>
  <si>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</si>
  <si>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</si>
  <si>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</si>
  <si>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</si>
  <si>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</si>
  <si>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</si>
  <si>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</si>
  <si>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</si>
  <si>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</si>
  <si>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</si>
  <si>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</si>
  <si>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</si>
  <si>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</si>
  <si>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</si>
  <si>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</si>
  <si>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</si>
  <si>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</si>
  <si>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</si>
  <si>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</si>
  <si>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</si>
  <si>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</si>
  <si>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</si>
  <si>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</si>
  <si>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2.43</t>
  </si>
  <si>
    <t>水道事業会計</t>
  </si>
  <si>
    <t>一般会計</t>
  </si>
  <si>
    <t>国民健康保険特別会計</t>
  </si>
  <si>
    <t>介護保険特別会計</t>
  </si>
  <si>
    <t>▲ 0.06</t>
  </si>
  <si>
    <t>後期高齢者医療特別会計</t>
  </si>
  <si>
    <t>公共下水道事業特別会計</t>
  </si>
  <si>
    <t>簡易水道事業特別会計</t>
  </si>
  <si>
    <t>その他会計（赤字）</t>
  </si>
  <si>
    <t>その他会計（黒字）</t>
  </si>
  <si>
    <t>-</t>
    <phoneticPr fontId="2"/>
  </si>
  <si>
    <t>-</t>
    <phoneticPr fontId="2"/>
  </si>
  <si>
    <t>-</t>
    <phoneticPr fontId="2"/>
  </si>
  <si>
    <t>-</t>
    <phoneticPr fontId="2"/>
  </si>
  <si>
    <t>合併地域振興基金</t>
    <rPh sb="0" eb="2">
      <t>ガッペイ</t>
    </rPh>
    <rPh sb="2" eb="4">
      <t>チイキ</t>
    </rPh>
    <rPh sb="4" eb="6">
      <t>シンコウ</t>
    </rPh>
    <rPh sb="6" eb="8">
      <t>キキン</t>
    </rPh>
    <phoneticPr fontId="11"/>
  </si>
  <si>
    <t>公共施設等整備基金</t>
    <rPh sb="0" eb="2">
      <t>コウキョウ</t>
    </rPh>
    <rPh sb="2" eb="4">
      <t>シセツ</t>
    </rPh>
    <rPh sb="4" eb="5">
      <t>トウ</t>
    </rPh>
    <rPh sb="5" eb="7">
      <t>セイビ</t>
    </rPh>
    <rPh sb="7" eb="9">
      <t>キキン</t>
    </rPh>
    <phoneticPr fontId="11"/>
  </si>
  <si>
    <t>みんなの基金</t>
    <rPh sb="4" eb="6">
      <t>キキン</t>
    </rPh>
    <phoneticPr fontId="11"/>
  </si>
  <si>
    <t>観光開発基金</t>
    <rPh sb="0" eb="2">
      <t>カンコウ</t>
    </rPh>
    <rPh sb="2" eb="4">
      <t>カイハツ</t>
    </rPh>
    <rPh sb="4" eb="6">
      <t>キキン</t>
    </rPh>
    <phoneticPr fontId="11"/>
  </si>
  <si>
    <t>国営畑地かんがい排水事業振興基金</t>
    <rPh sb="0" eb="2">
      <t>コクエイ</t>
    </rPh>
    <rPh sb="2" eb="4">
      <t>ハタチ</t>
    </rPh>
    <rPh sb="8" eb="10">
      <t>ハイスイ</t>
    </rPh>
    <rPh sb="10" eb="12">
      <t>ジギョウ</t>
    </rPh>
    <rPh sb="12" eb="14">
      <t>シンコウ</t>
    </rPh>
    <rPh sb="14" eb="16">
      <t>キキン</t>
    </rPh>
    <phoneticPr fontId="11"/>
  </si>
  <si>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</si>
  <si>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</si>
  <si>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</si>
  <si>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</si>
  <si>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</si>
  <si>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地方債残高の減少による公債費の減により、将来負担比率、実質公債費比率ともに減少している。</t>
    <rPh sb="1" eb="4">
      <t>チホウサイ</t>
    </rPh>
    <rPh sb="4" eb="6">
      <t>ザンダカ</t>
    </rPh>
    <rPh sb="7" eb="9">
      <t>ゲンショウ</t>
    </rPh>
    <rPh sb="12" eb="15">
      <t>コウサイヒ</t>
    </rPh>
    <rPh sb="16" eb="17">
      <t>ゲン</t>
    </rPh>
    <rPh sb="21" eb="23">
      <t>ショウライ</t>
    </rPh>
    <rPh sb="23" eb="25">
      <t>フタン</t>
    </rPh>
    <rPh sb="25" eb="27">
      <t>ヒリツ</t>
    </rPh>
    <rPh sb="28" eb="30">
      <t>ジッシツ</t>
    </rPh>
    <rPh sb="30" eb="33">
      <t>コウサイヒ</t>
    </rPh>
    <rPh sb="33" eb="35">
      <t>ヒリツ</t>
    </rPh>
    <rPh sb="38" eb="40">
      <t>ゲンショウ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</si>
  <si>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</si>
  <si>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</si>
  <si>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</si>
  <si>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有形固定資産減価償却率が年々上昇していくことから施設等の老朽化に伴う維持管理経費が、将来負担比率に与える影響が今後懸念される。</t>
    <rPh sb="1" eb="3">
      <t>ユウケイ</t>
    </rPh>
    <rPh sb="3" eb="5">
      <t>コテイ</t>
    </rPh>
    <rPh sb="5" eb="7">
      <t>シサン</t>
    </rPh>
    <rPh sb="7" eb="9">
      <t>ゲンカ</t>
    </rPh>
    <rPh sb="9" eb="11">
      <t>ショウキャク</t>
    </rPh>
    <rPh sb="11" eb="12">
      <t>リツ</t>
    </rPh>
    <rPh sb="13" eb="15">
      <t>ネンネン</t>
    </rPh>
    <rPh sb="15" eb="17">
      <t>ジョウショウ</t>
    </rPh>
    <rPh sb="25" eb="27">
      <t>シセツ</t>
    </rPh>
    <rPh sb="27" eb="28">
      <t>トウ</t>
    </rPh>
    <rPh sb="29" eb="32">
      <t>ロウキュウカ</t>
    </rPh>
    <rPh sb="33" eb="34">
      <t>トモナ</t>
    </rPh>
    <rPh sb="35" eb="37">
      <t>イジ</t>
    </rPh>
    <rPh sb="37" eb="39">
      <t>カンリ</t>
    </rPh>
    <rPh sb="39" eb="41">
      <t>ケイヒ</t>
    </rPh>
    <rPh sb="43" eb="45">
      <t>ショウライ</t>
    </rPh>
    <rPh sb="45" eb="47">
      <t>フタン</t>
    </rPh>
    <rPh sb="47" eb="49">
      <t>ヒリツ</t>
    </rPh>
    <rPh sb="50" eb="51">
      <t>アタ</t>
    </rPh>
    <rPh sb="53" eb="55">
      <t>エイキョウ</t>
    </rPh>
    <rPh sb="56" eb="58">
      <t>コンゴ</t>
    </rPh>
    <rPh sb="58" eb="60">
      <t>ケネン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</si>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</sst>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82748</c:v>
                </c:pt>
                <c:pt idx="1">
                  <c:v>91837</c:v>
                </c:pt>
                <c:pt idx="2">
                  <c:v>109920</c:v>
                </c:pt>
                <c:pt idx="3">
                  <c:v>119882</c:v>
                </c:pt>
                <c:pt idx="4">
                  <c:v>116162</c:v>
                </c:pt>
              </c:numCache>
            </c:numRef>
          </c:val>
          <c:smooth val="0"/>
          <c:extLst xmlns:c16r2="http://schemas.microsoft.com/office/drawing/2015/06/chart">
            <c:ext xmlns:c16="http://schemas.microsoft.com/office/drawing/2014/chart" uri="{C3380CC4-5D6E-409C-BE32-E72D297353CC}">
              <c16:uniqueId val="{00000000-2B5B-4942-BEC8-FA53CA5155C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62901</c:v>
                </c:pt>
                <c:pt idx="1">
                  <c:v>56849</c:v>
                </c:pt>
                <c:pt idx="2">
                  <c:v>58606</c:v>
                </c:pt>
                <c:pt idx="3">
                  <c:v>120697</c:v>
                </c:pt>
                <c:pt idx="4">
                  <c:v>80831</c:v>
                </c:pt>
              </c:numCache>
            </c:numRef>
          </c:val>
          <c:smooth val="0"/>
          <c:extLst xmlns:c16r2="http://schemas.microsoft.com/office/drawing/2015/06/chart">
            <c:ext xmlns:c16="http://schemas.microsoft.com/office/drawing/2014/chart" uri="{C3380CC4-5D6E-409C-BE32-E72D297353CC}">
              <c16:uniqueId val="{00000001-2B5B-4942-BEC8-FA53CA5155C3}"/>
            </c:ext>
          </c:extLst>
        </c:ser>
        <c:dLbls>
          <c:showLegendKey val="0"/>
          <c:showVal val="0"/>
          <c:showCatName val="0"/>
          <c:showSerName val="0"/>
          <c:showPercent val="0"/>
          <c:showBubbleSize val="0"/>
        </c:dLbls>
        <c:marker val="1"/>
        <c:smooth val="0"/>
        <c:axId val="97152000"/>
        <c:axId val="97154176"/>
      </c:lineChart>
      <c:catAx>
        <c:axId val="971520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7154176"/>
        <c:crosses val="autoZero"/>
        <c:auto val="1"/>
        <c:lblAlgn val="ctr"/>
        <c:lblOffset val="100"/>
        <c:tickLblSkip val="1"/>
        <c:tickMarkSkip val="1"/>
        <c:noMultiLvlLbl val="0"/>
      </c:catAx>
      <c:valAx>
        <c:axId val="9715417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71520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3.82</c:v>
                </c:pt>
                <c:pt idx="1">
                  <c:v>2.54</c:v>
                </c:pt>
                <c:pt idx="2">
                  <c:v>4.93</c:v>
                </c:pt>
                <c:pt idx="3">
                  <c:v>5.2</c:v>
                </c:pt>
                <c:pt idx="4">
                  <c:v>3.92</c:v>
                </c:pt>
              </c:numCache>
            </c:numRef>
          </c:val>
          <c:extLst xmlns:c16r2="http://schemas.microsoft.com/office/drawing/2015/06/chart">
            <c:ext xmlns:c16="http://schemas.microsoft.com/office/drawing/2014/chart" uri="{C3380CC4-5D6E-409C-BE32-E72D297353CC}">
              <c16:uniqueId val="{00000000-BB82-4AE7-BE19-D5371D3BD1A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23.52</c:v>
                </c:pt>
                <c:pt idx="1">
                  <c:v>23.47</c:v>
                </c:pt>
                <c:pt idx="2">
                  <c:v>26.41</c:v>
                </c:pt>
                <c:pt idx="3">
                  <c:v>29.85</c:v>
                </c:pt>
                <c:pt idx="4">
                  <c:v>32.24</c:v>
                </c:pt>
              </c:numCache>
            </c:numRef>
          </c:val>
          <c:extLst xmlns:c16r2="http://schemas.microsoft.com/office/drawing/2015/06/chart">
            <c:ext xmlns:c16="http://schemas.microsoft.com/office/drawing/2014/chart" uri="{C3380CC4-5D6E-409C-BE32-E72D297353CC}">
              <c16:uniqueId val="{00000001-BB82-4AE7-BE19-D5371D3BD1A6}"/>
            </c:ext>
          </c:extLst>
        </c:ser>
        <c:dLbls>
          <c:showLegendKey val="0"/>
          <c:showVal val="0"/>
          <c:showCatName val="0"/>
          <c:showSerName val="0"/>
          <c:showPercent val="0"/>
          <c:showBubbleSize val="0"/>
        </c:dLbls>
        <c:gapWidth val="250"/>
        <c:overlap val="100"/>
        <c:axId val="3062784"/>
        <c:axId val="30649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0.84</c:v>
                </c:pt>
                <c:pt idx="1">
                  <c:v>-2.4300000000000002</c:v>
                </c:pt>
                <c:pt idx="2">
                  <c:v>5.27</c:v>
                </c:pt>
                <c:pt idx="3">
                  <c:v>2.2999999999999998</c:v>
                </c:pt>
                <c:pt idx="4">
                  <c:v>1.54</c:v>
                </c:pt>
              </c:numCache>
            </c:numRef>
          </c:val>
          <c:smooth val="0"/>
          <c:extLst xmlns:c16r2="http://schemas.microsoft.com/office/drawing/2015/06/chart">
            <c:ext xmlns:c16="http://schemas.microsoft.com/office/drawing/2014/chart" uri="{C3380CC4-5D6E-409C-BE32-E72D297353CC}">
              <c16:uniqueId val="{00000002-BB82-4AE7-BE19-D5371D3BD1A6}"/>
            </c:ext>
          </c:extLst>
        </c:ser>
        <c:dLbls>
          <c:showLegendKey val="0"/>
          <c:showVal val="0"/>
          <c:showCatName val="0"/>
          <c:showSerName val="0"/>
          <c:showPercent val="0"/>
          <c:showBubbleSize val="0"/>
        </c:dLbls>
        <c:marker val="1"/>
        <c:smooth val="0"/>
        <c:axId val="3062784"/>
        <c:axId val="3064960"/>
      </c:lineChart>
      <c:catAx>
        <c:axId val="3062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064960"/>
        <c:crosses val="autoZero"/>
        <c:auto val="1"/>
        <c:lblAlgn val="ctr"/>
        <c:lblOffset val="100"/>
        <c:tickLblSkip val="1"/>
        <c:tickMarkSkip val="1"/>
        <c:noMultiLvlLbl val="0"/>
      </c:catAx>
      <c:valAx>
        <c:axId val="30649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62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66E2-40AE-BAC7-109B16F1A7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6E2-40AE-BAC7-109B16F1A7B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66E2-40AE-BAC7-109B16F1A7B5}"/>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0.05</c:v>
                </c:pt>
                <c:pt idx="2">
                  <c:v>#N/A</c:v>
                </c:pt>
                <c:pt idx="3">
                  <c:v>7.0000000000000007E-2</c:v>
                </c:pt>
                <c:pt idx="4">
                  <c:v>#N/A</c:v>
                </c:pt>
                <c:pt idx="5">
                  <c:v>0.06</c:v>
                </c:pt>
                <c:pt idx="6">
                  <c:v>#N/A</c:v>
                </c:pt>
                <c:pt idx="7">
                  <c:v>0</c:v>
                </c:pt>
                <c:pt idx="8">
                  <c:v>#N/A</c:v>
                </c:pt>
                <c:pt idx="9">
                  <c:v>0.04</c:v>
                </c:pt>
              </c:numCache>
            </c:numRef>
          </c:val>
          <c:extLst xmlns:c16r2="http://schemas.microsoft.com/office/drawing/2015/06/chart">
            <c:ext xmlns:c16="http://schemas.microsoft.com/office/drawing/2014/chart" uri="{C3380CC4-5D6E-409C-BE32-E72D297353CC}">
              <c16:uniqueId val="{00000003-66E2-40AE-BAC7-109B16F1A7B5}"/>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c:v>
                </c:pt>
                <c:pt idx="2">
                  <c:v>#N/A</c:v>
                </c:pt>
                <c:pt idx="3">
                  <c:v>0.12</c:v>
                </c:pt>
                <c:pt idx="4">
                  <c:v>#N/A</c:v>
                </c:pt>
                <c:pt idx="5">
                  <c:v>0.11</c:v>
                </c:pt>
                <c:pt idx="6">
                  <c:v>#N/A</c:v>
                </c:pt>
                <c:pt idx="7">
                  <c:v>0.16</c:v>
                </c:pt>
                <c:pt idx="8">
                  <c:v>#N/A</c:v>
                </c:pt>
                <c:pt idx="9">
                  <c:v>0.09</c:v>
                </c:pt>
              </c:numCache>
            </c:numRef>
          </c:val>
          <c:extLst xmlns:c16r2="http://schemas.microsoft.com/office/drawing/2015/06/chart">
            <c:ext xmlns:c16="http://schemas.microsoft.com/office/drawing/2014/chart" uri="{C3380CC4-5D6E-409C-BE32-E72D297353CC}">
              <c16:uniqueId val="{00000004-66E2-40AE-BAC7-109B16F1A7B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0.11</c:v>
                </c:pt>
                <c:pt idx="2">
                  <c:v>#N/A</c:v>
                </c:pt>
                <c:pt idx="3">
                  <c:v>0.12</c:v>
                </c:pt>
                <c:pt idx="4">
                  <c:v>#N/A</c:v>
                </c:pt>
                <c:pt idx="5">
                  <c:v>0.13</c:v>
                </c:pt>
                <c:pt idx="6">
                  <c:v>#N/A</c:v>
                </c:pt>
                <c:pt idx="7">
                  <c:v>0.13</c:v>
                </c:pt>
                <c:pt idx="8">
                  <c:v>#N/A</c:v>
                </c:pt>
                <c:pt idx="9">
                  <c:v>0.15</c:v>
                </c:pt>
              </c:numCache>
            </c:numRef>
          </c:val>
          <c:extLst xmlns:c16r2="http://schemas.microsoft.com/office/drawing/2015/06/chart">
            <c:ext xmlns:c16="http://schemas.microsoft.com/office/drawing/2014/chart" uri="{C3380CC4-5D6E-409C-BE32-E72D297353CC}">
              <c16:uniqueId val="{00000005-66E2-40AE-BAC7-109B16F1A7B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0.06</c:v>
                </c:pt>
                <c:pt idx="1">
                  <c:v>#N/A</c:v>
                </c:pt>
                <c:pt idx="2">
                  <c:v>#N/A</c:v>
                </c:pt>
                <c:pt idx="3">
                  <c:v>0.22</c:v>
                </c:pt>
                <c:pt idx="4">
                  <c:v>#N/A</c:v>
                </c:pt>
                <c:pt idx="5">
                  <c:v>0.25</c:v>
                </c:pt>
                <c:pt idx="6">
                  <c:v>#N/A</c:v>
                </c:pt>
                <c:pt idx="7">
                  <c:v>0.53</c:v>
                </c:pt>
                <c:pt idx="8">
                  <c:v>#N/A</c:v>
                </c:pt>
                <c:pt idx="9">
                  <c:v>0.33</c:v>
                </c:pt>
              </c:numCache>
            </c:numRef>
          </c:val>
          <c:extLst xmlns:c16r2="http://schemas.microsoft.com/office/drawing/2015/06/chart">
            <c:ext xmlns:c16="http://schemas.microsoft.com/office/drawing/2014/chart" uri="{C3380CC4-5D6E-409C-BE32-E72D297353CC}">
              <c16:uniqueId val="{00000006-66E2-40AE-BAC7-109B16F1A7B5}"/>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0.21</c:v>
                </c:pt>
                <c:pt idx="2">
                  <c:v>#N/A</c:v>
                </c:pt>
                <c:pt idx="3">
                  <c:v>0.39</c:v>
                </c:pt>
                <c:pt idx="4">
                  <c:v>#N/A</c:v>
                </c:pt>
                <c:pt idx="5">
                  <c:v>0.57999999999999996</c:v>
                </c:pt>
                <c:pt idx="6">
                  <c:v>#N/A</c:v>
                </c:pt>
                <c:pt idx="7">
                  <c:v>0.24</c:v>
                </c:pt>
                <c:pt idx="8">
                  <c:v>#N/A</c:v>
                </c:pt>
                <c:pt idx="9">
                  <c:v>0.65</c:v>
                </c:pt>
              </c:numCache>
            </c:numRef>
          </c:val>
          <c:extLst xmlns:c16r2="http://schemas.microsoft.com/office/drawing/2015/06/chart">
            <c:ext xmlns:c16="http://schemas.microsoft.com/office/drawing/2014/chart" uri="{C3380CC4-5D6E-409C-BE32-E72D297353CC}">
              <c16:uniqueId val="{00000007-66E2-40AE-BAC7-109B16F1A7B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3.81</c:v>
                </c:pt>
                <c:pt idx="2">
                  <c:v>#N/A</c:v>
                </c:pt>
                <c:pt idx="3">
                  <c:v>2.54</c:v>
                </c:pt>
                <c:pt idx="4">
                  <c:v>#N/A</c:v>
                </c:pt>
                <c:pt idx="5">
                  <c:v>4.93</c:v>
                </c:pt>
                <c:pt idx="6">
                  <c:v>#N/A</c:v>
                </c:pt>
                <c:pt idx="7">
                  <c:v>5.19</c:v>
                </c:pt>
                <c:pt idx="8">
                  <c:v>#N/A</c:v>
                </c:pt>
                <c:pt idx="9">
                  <c:v>3.91</c:v>
                </c:pt>
              </c:numCache>
            </c:numRef>
          </c:val>
          <c:extLst xmlns:c16r2="http://schemas.microsoft.com/office/drawing/2015/06/chart">
            <c:ext xmlns:c16="http://schemas.microsoft.com/office/drawing/2014/chart" uri="{C3380CC4-5D6E-409C-BE32-E72D297353CC}">
              <c16:uniqueId val="{00000008-66E2-40AE-BAC7-109B16F1A7B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3.76</c:v>
                </c:pt>
                <c:pt idx="2">
                  <c:v>#N/A</c:v>
                </c:pt>
                <c:pt idx="3">
                  <c:v>5.12</c:v>
                </c:pt>
                <c:pt idx="4">
                  <c:v>#N/A</c:v>
                </c:pt>
                <c:pt idx="5">
                  <c:v>6.58</c:v>
                </c:pt>
                <c:pt idx="6">
                  <c:v>#N/A</c:v>
                </c:pt>
                <c:pt idx="7">
                  <c:v>6.01</c:v>
                </c:pt>
                <c:pt idx="8">
                  <c:v>#N/A</c:v>
                </c:pt>
                <c:pt idx="9">
                  <c:v>6.48</c:v>
                </c:pt>
              </c:numCache>
            </c:numRef>
          </c:val>
          <c:extLst xmlns:c16r2="http://schemas.microsoft.com/office/drawing/2015/06/chart">
            <c:ext xmlns:c16="http://schemas.microsoft.com/office/drawing/2014/chart" uri="{C3380CC4-5D6E-409C-BE32-E72D297353CC}">
              <c16:uniqueId val="{00000009-66E2-40AE-BAC7-109B16F1A7B5}"/>
            </c:ext>
          </c:extLst>
        </c:ser>
        <c:dLbls>
          <c:showLegendKey val="0"/>
          <c:showVal val="0"/>
          <c:showCatName val="0"/>
          <c:showSerName val="0"/>
          <c:showPercent val="0"/>
          <c:showBubbleSize val="0"/>
        </c:dLbls>
        <c:gapWidth val="150"/>
        <c:overlap val="100"/>
        <c:axId val="123593472"/>
        <c:axId val="123595008"/>
      </c:barChart>
      <c:catAx>
        <c:axId val="123593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595008"/>
        <c:crosses val="autoZero"/>
        <c:auto val="1"/>
        <c:lblAlgn val="ctr"/>
        <c:lblOffset val="100"/>
        <c:tickLblSkip val="1"/>
        <c:tickMarkSkip val="1"/>
        <c:noMultiLvlLbl val="0"/>
      </c:catAx>
      <c:valAx>
        <c:axId val="1235950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5934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1120</c:v>
                </c:pt>
                <c:pt idx="5">
                  <c:v>1101</c:v>
                </c:pt>
                <c:pt idx="8">
                  <c:v>1072</c:v>
                </c:pt>
                <c:pt idx="11">
                  <c:v>956</c:v>
                </c:pt>
                <c:pt idx="14">
                  <c:v>1039</c:v>
                </c:pt>
              </c:numCache>
            </c:numRef>
          </c:val>
          <c:extLst xmlns:c16r2="http://schemas.microsoft.com/office/drawing/2015/06/chart">
            <c:ext xmlns:c16="http://schemas.microsoft.com/office/drawing/2014/chart" uri="{C3380CC4-5D6E-409C-BE32-E72D297353CC}">
              <c16:uniqueId val="{00000000-2A58-402C-BCE2-F5FB5B1A9ED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A58-402C-BCE2-F5FB5B1A9ED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14</c:v>
                </c:pt>
                <c:pt idx="3">
                  <c:v>4</c:v>
                </c:pt>
                <c:pt idx="6">
                  <c:v>16</c:v>
                </c:pt>
                <c:pt idx="9">
                  <c:v>1</c:v>
                </c:pt>
                <c:pt idx="12">
                  <c:v>7</c:v>
                </c:pt>
              </c:numCache>
            </c:numRef>
          </c:val>
          <c:extLst xmlns:c16r2="http://schemas.microsoft.com/office/drawing/2015/06/chart">
            <c:ext xmlns:c16="http://schemas.microsoft.com/office/drawing/2014/chart" uri="{C3380CC4-5D6E-409C-BE32-E72D297353CC}">
              <c16:uniqueId val="{00000002-2A58-402C-BCE2-F5FB5B1A9ED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100</c:v>
                </c:pt>
                <c:pt idx="3">
                  <c:v>100</c:v>
                </c:pt>
                <c:pt idx="6">
                  <c:v>98</c:v>
                </c:pt>
                <c:pt idx="9">
                  <c:v>99</c:v>
                </c:pt>
                <c:pt idx="12">
                  <c:v>41</c:v>
                </c:pt>
              </c:numCache>
            </c:numRef>
          </c:val>
          <c:extLst xmlns:c16r2="http://schemas.microsoft.com/office/drawing/2015/06/chart">
            <c:ext xmlns:c16="http://schemas.microsoft.com/office/drawing/2014/chart" uri="{C3380CC4-5D6E-409C-BE32-E72D297353CC}">
              <c16:uniqueId val="{00000003-2A58-402C-BCE2-F5FB5B1A9ED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279</c:v>
                </c:pt>
                <c:pt idx="3">
                  <c:v>283</c:v>
                </c:pt>
                <c:pt idx="6">
                  <c:v>268</c:v>
                </c:pt>
                <c:pt idx="9">
                  <c:v>299</c:v>
                </c:pt>
                <c:pt idx="12">
                  <c:v>306</c:v>
                </c:pt>
              </c:numCache>
            </c:numRef>
          </c:val>
          <c:extLst xmlns:c16r2="http://schemas.microsoft.com/office/drawing/2015/06/chart">
            <c:ext xmlns:c16="http://schemas.microsoft.com/office/drawing/2014/chart" uri="{C3380CC4-5D6E-409C-BE32-E72D297353CC}">
              <c16:uniqueId val="{00000004-2A58-402C-BCE2-F5FB5B1A9ED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A58-402C-BCE2-F5FB5B1A9ED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A58-402C-BCE2-F5FB5B1A9ED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1275</c:v>
                </c:pt>
                <c:pt idx="3">
                  <c:v>1273</c:v>
                </c:pt>
                <c:pt idx="6">
                  <c:v>1230</c:v>
                </c:pt>
                <c:pt idx="9">
                  <c:v>1098</c:v>
                </c:pt>
                <c:pt idx="12">
                  <c:v>980</c:v>
                </c:pt>
              </c:numCache>
            </c:numRef>
          </c:val>
          <c:extLst xmlns:c16r2="http://schemas.microsoft.com/office/drawing/2015/06/chart">
            <c:ext xmlns:c16="http://schemas.microsoft.com/office/drawing/2014/chart" uri="{C3380CC4-5D6E-409C-BE32-E72D297353CC}">
              <c16:uniqueId val="{00000007-2A58-402C-BCE2-F5FB5B1A9ED8}"/>
            </c:ext>
          </c:extLst>
        </c:ser>
        <c:dLbls>
          <c:showLegendKey val="0"/>
          <c:showVal val="0"/>
          <c:showCatName val="0"/>
          <c:showSerName val="0"/>
          <c:showPercent val="0"/>
          <c:showBubbleSize val="0"/>
        </c:dLbls>
        <c:gapWidth val="100"/>
        <c:overlap val="100"/>
        <c:axId val="97915264"/>
        <c:axId val="979168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548</c:v>
                </c:pt>
                <c:pt idx="2">
                  <c:v>#N/A</c:v>
                </c:pt>
                <c:pt idx="3">
                  <c:v>#N/A</c:v>
                </c:pt>
                <c:pt idx="4">
                  <c:v>559</c:v>
                </c:pt>
                <c:pt idx="5">
                  <c:v>#N/A</c:v>
                </c:pt>
                <c:pt idx="6">
                  <c:v>#N/A</c:v>
                </c:pt>
                <c:pt idx="7">
                  <c:v>540</c:v>
                </c:pt>
                <c:pt idx="8">
                  <c:v>#N/A</c:v>
                </c:pt>
                <c:pt idx="9">
                  <c:v>#N/A</c:v>
                </c:pt>
                <c:pt idx="10">
                  <c:v>541</c:v>
                </c:pt>
                <c:pt idx="11">
                  <c:v>#N/A</c:v>
                </c:pt>
                <c:pt idx="12">
                  <c:v>#N/A</c:v>
                </c:pt>
                <c:pt idx="13">
                  <c:v>295</c:v>
                </c:pt>
                <c:pt idx="14">
                  <c:v>#N/A</c:v>
                </c:pt>
              </c:numCache>
            </c:numRef>
          </c:val>
          <c:smooth val="0"/>
          <c:extLst xmlns:c16r2="http://schemas.microsoft.com/office/drawing/2015/06/chart">
            <c:ext xmlns:c16="http://schemas.microsoft.com/office/drawing/2014/chart" uri="{C3380CC4-5D6E-409C-BE32-E72D297353CC}">
              <c16:uniqueId val="{00000008-2A58-402C-BCE2-F5FB5B1A9ED8}"/>
            </c:ext>
          </c:extLst>
        </c:ser>
        <c:dLbls>
          <c:showLegendKey val="0"/>
          <c:showVal val="0"/>
          <c:showCatName val="0"/>
          <c:showSerName val="0"/>
          <c:showPercent val="0"/>
          <c:showBubbleSize val="0"/>
        </c:dLbls>
        <c:marker val="1"/>
        <c:smooth val="0"/>
        <c:axId val="97915264"/>
        <c:axId val="97916800"/>
      </c:lineChart>
      <c:catAx>
        <c:axId val="97915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16800"/>
        <c:crosses val="autoZero"/>
        <c:auto val="1"/>
        <c:lblAlgn val="ctr"/>
        <c:lblOffset val="100"/>
        <c:tickLblSkip val="1"/>
        <c:tickMarkSkip val="1"/>
        <c:noMultiLvlLbl val="0"/>
      </c:catAx>
      <c:valAx>
        <c:axId val="979168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15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7614</c:v>
                </c:pt>
                <c:pt idx="5">
                  <c:v>7285</c:v>
                </c:pt>
                <c:pt idx="8">
                  <c:v>7201</c:v>
                </c:pt>
                <c:pt idx="11">
                  <c:v>7186</c:v>
                </c:pt>
                <c:pt idx="14">
                  <c:v>6863</c:v>
                </c:pt>
              </c:numCache>
            </c:numRef>
          </c:val>
          <c:extLst xmlns:c16r2="http://schemas.microsoft.com/office/drawing/2015/06/chart">
            <c:ext xmlns:c16="http://schemas.microsoft.com/office/drawing/2014/chart" uri="{C3380CC4-5D6E-409C-BE32-E72D297353CC}">
              <c16:uniqueId val="{00000000-A0BF-4407-8578-5541BEC3397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1794</c:v>
                </c:pt>
                <c:pt idx="5">
                  <c:v>1557</c:v>
                </c:pt>
                <c:pt idx="8">
                  <c:v>1395</c:v>
                </c:pt>
                <c:pt idx="11">
                  <c:v>1200</c:v>
                </c:pt>
                <c:pt idx="14">
                  <c:v>1115</c:v>
                </c:pt>
              </c:numCache>
            </c:numRef>
          </c:val>
          <c:extLst xmlns:c16r2="http://schemas.microsoft.com/office/drawing/2015/06/chart">
            <c:ext xmlns:c16="http://schemas.microsoft.com/office/drawing/2014/chart" uri="{C3380CC4-5D6E-409C-BE32-E72D297353CC}">
              <c16:uniqueId val="{00000001-A0BF-4407-8578-5541BEC3397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2059</c:v>
                </c:pt>
                <c:pt idx="5">
                  <c:v>1833</c:v>
                </c:pt>
                <c:pt idx="8">
                  <c:v>2093</c:v>
                </c:pt>
                <c:pt idx="11">
                  <c:v>2168</c:v>
                </c:pt>
                <c:pt idx="14">
                  <c:v>2355</c:v>
                </c:pt>
              </c:numCache>
            </c:numRef>
          </c:val>
          <c:extLst xmlns:c16r2="http://schemas.microsoft.com/office/drawing/2015/06/chart">
            <c:ext xmlns:c16="http://schemas.microsoft.com/office/drawing/2014/chart" uri="{C3380CC4-5D6E-409C-BE32-E72D297353CC}">
              <c16:uniqueId val="{00000002-A0BF-4407-8578-5541BEC3397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0BF-4407-8578-5541BEC3397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0BF-4407-8578-5541BEC3397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0BF-4407-8578-5541BEC3397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1140</c:v>
                </c:pt>
                <c:pt idx="3">
                  <c:v>1039</c:v>
                </c:pt>
                <c:pt idx="6">
                  <c:v>925</c:v>
                </c:pt>
                <c:pt idx="9">
                  <c:v>893</c:v>
                </c:pt>
                <c:pt idx="12">
                  <c:v>874</c:v>
                </c:pt>
              </c:numCache>
            </c:numRef>
          </c:val>
          <c:extLst xmlns:c16r2="http://schemas.microsoft.com/office/drawing/2015/06/chart">
            <c:ext xmlns:c16="http://schemas.microsoft.com/office/drawing/2014/chart" uri="{C3380CC4-5D6E-409C-BE32-E72D297353CC}">
              <c16:uniqueId val="{00000006-A0BF-4407-8578-5541BEC3397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416</c:v>
                </c:pt>
                <c:pt idx="3">
                  <c:v>314</c:v>
                </c:pt>
                <c:pt idx="6">
                  <c:v>219</c:v>
                </c:pt>
                <c:pt idx="9">
                  <c:v>117</c:v>
                </c:pt>
                <c:pt idx="12">
                  <c:v>72</c:v>
                </c:pt>
              </c:numCache>
            </c:numRef>
          </c:val>
          <c:extLst xmlns:c16r2="http://schemas.microsoft.com/office/drawing/2015/06/chart">
            <c:ext xmlns:c16="http://schemas.microsoft.com/office/drawing/2014/chart" uri="{C3380CC4-5D6E-409C-BE32-E72D297353CC}">
              <c16:uniqueId val="{00000007-A0BF-4407-8578-5541BEC3397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3336</c:v>
                </c:pt>
                <c:pt idx="3">
                  <c:v>2863</c:v>
                </c:pt>
                <c:pt idx="6">
                  <c:v>2740</c:v>
                </c:pt>
                <c:pt idx="9">
                  <c:v>2687</c:v>
                </c:pt>
                <c:pt idx="12">
                  <c:v>2710</c:v>
                </c:pt>
              </c:numCache>
            </c:numRef>
          </c:val>
          <c:extLst xmlns:c16r2="http://schemas.microsoft.com/office/drawing/2015/06/chart">
            <c:ext xmlns:c16="http://schemas.microsoft.com/office/drawing/2014/chart" uri="{C3380CC4-5D6E-409C-BE32-E72D297353CC}">
              <c16:uniqueId val="{00000008-A0BF-4407-8578-5541BEC3397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13</c:v>
                </c:pt>
                <c:pt idx="3">
                  <c:v>10</c:v>
                </c:pt>
                <c:pt idx="6">
                  <c:v>0</c:v>
                </c:pt>
                <c:pt idx="9">
                  <c:v>0</c:v>
                </c:pt>
                <c:pt idx="12">
                  <c:v>0</c:v>
                </c:pt>
              </c:numCache>
            </c:numRef>
          </c:val>
          <c:extLst xmlns:c16r2="http://schemas.microsoft.com/office/drawing/2015/06/chart">
            <c:ext xmlns:c16="http://schemas.microsoft.com/office/drawing/2014/chart" uri="{C3380CC4-5D6E-409C-BE32-E72D297353CC}">
              <c16:uniqueId val="{00000009-A0BF-4407-8578-5541BEC3397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10216</c:v>
                </c:pt>
                <c:pt idx="3">
                  <c:v>9520</c:v>
                </c:pt>
                <c:pt idx="6">
                  <c:v>9247</c:v>
                </c:pt>
                <c:pt idx="9">
                  <c:v>9170</c:v>
                </c:pt>
                <c:pt idx="12">
                  <c:v>8863</c:v>
                </c:pt>
              </c:numCache>
            </c:numRef>
          </c:val>
          <c:extLst xmlns:c16r2="http://schemas.microsoft.com/office/drawing/2015/06/chart">
            <c:ext xmlns:c16="http://schemas.microsoft.com/office/drawing/2014/chart" uri="{C3380CC4-5D6E-409C-BE32-E72D297353CC}">
              <c16:uniqueId val="{0000000A-A0BF-4407-8578-5541BEC33971}"/>
            </c:ext>
          </c:extLst>
        </c:ser>
        <c:dLbls>
          <c:showLegendKey val="0"/>
          <c:showVal val="0"/>
          <c:showCatName val="0"/>
          <c:showSerName val="0"/>
          <c:showPercent val="0"/>
          <c:showBubbleSize val="0"/>
        </c:dLbls>
        <c:gapWidth val="100"/>
        <c:overlap val="100"/>
        <c:axId val="124236160"/>
        <c:axId val="1242380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3654</c:v>
                </c:pt>
                <c:pt idx="2">
                  <c:v>#N/A</c:v>
                </c:pt>
                <c:pt idx="3">
                  <c:v>#N/A</c:v>
                </c:pt>
                <c:pt idx="4">
                  <c:v>3071</c:v>
                </c:pt>
                <c:pt idx="5">
                  <c:v>#N/A</c:v>
                </c:pt>
                <c:pt idx="6">
                  <c:v>#N/A</c:v>
                </c:pt>
                <c:pt idx="7">
                  <c:v>2442</c:v>
                </c:pt>
                <c:pt idx="8">
                  <c:v>#N/A</c:v>
                </c:pt>
                <c:pt idx="9">
                  <c:v>#N/A</c:v>
                </c:pt>
                <c:pt idx="10">
                  <c:v>2314</c:v>
                </c:pt>
                <c:pt idx="11">
                  <c:v>#N/A</c:v>
                </c:pt>
                <c:pt idx="12">
                  <c:v>#N/A</c:v>
                </c:pt>
                <c:pt idx="13">
                  <c:v>2187</c:v>
                </c:pt>
                <c:pt idx="14">
                  <c:v>#N/A</c:v>
                </c:pt>
              </c:numCache>
            </c:numRef>
          </c:val>
          <c:smooth val="0"/>
          <c:extLst xmlns:c16r2="http://schemas.microsoft.com/office/drawing/2015/06/chart">
            <c:ext xmlns:c16="http://schemas.microsoft.com/office/drawing/2014/chart" uri="{C3380CC4-5D6E-409C-BE32-E72D297353CC}">
              <c16:uniqueId val="{0000000B-A0BF-4407-8578-5541BEC33971}"/>
            </c:ext>
          </c:extLst>
        </c:ser>
        <c:dLbls>
          <c:showLegendKey val="0"/>
          <c:showVal val="0"/>
          <c:showCatName val="0"/>
          <c:showSerName val="0"/>
          <c:showPercent val="0"/>
          <c:showBubbleSize val="0"/>
        </c:dLbls>
        <c:marker val="1"/>
        <c:smooth val="0"/>
        <c:axId val="124236160"/>
        <c:axId val="124238080"/>
      </c:lineChart>
      <c:catAx>
        <c:axId val="124236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4238080"/>
        <c:crosses val="autoZero"/>
        <c:auto val="1"/>
        <c:lblAlgn val="ctr"/>
        <c:lblOffset val="100"/>
        <c:tickLblSkip val="1"/>
        <c:tickMarkSkip val="1"/>
        <c:noMultiLvlLbl val="0"/>
      </c:catAx>
      <c:valAx>
        <c:axId val="124238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236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1237</c:v>
                </c:pt>
                <c:pt idx="1">
                  <c:v>1338</c:v>
                </c:pt>
                <c:pt idx="2">
                  <c:v>1459</c:v>
                </c:pt>
              </c:numCache>
            </c:numRef>
          </c:val>
          <c:extLst xmlns:c16r2="http://schemas.microsoft.com/office/drawing/2015/06/chart">
            <c:ext xmlns:c16="http://schemas.microsoft.com/office/drawing/2014/chart" uri="{C3380CC4-5D6E-409C-BE32-E72D297353CC}">
              <c16:uniqueId val="{00000000-A3F0-49F7-A4F5-81096ED7CDF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103</c:v>
                </c:pt>
                <c:pt idx="1">
                  <c:v>103</c:v>
                </c:pt>
                <c:pt idx="2">
                  <c:v>103</c:v>
                </c:pt>
              </c:numCache>
            </c:numRef>
          </c:val>
          <c:extLst xmlns:c16r2="http://schemas.microsoft.com/office/drawing/2015/06/chart">
            <c:ext xmlns:c16="http://schemas.microsoft.com/office/drawing/2014/chart" uri="{C3380CC4-5D6E-409C-BE32-E72D297353CC}">
              <c16:uniqueId val="{00000001-A3F0-49F7-A4F5-81096ED7CDF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1674</c:v>
                </c:pt>
                <c:pt idx="1">
                  <c:v>1659</c:v>
                </c:pt>
                <c:pt idx="2">
                  <c:v>1729</c:v>
                </c:pt>
              </c:numCache>
            </c:numRef>
          </c:val>
          <c:extLst xmlns:c16r2="http://schemas.microsoft.com/office/drawing/2015/06/chart">
            <c:ext xmlns:c16="http://schemas.microsoft.com/office/drawing/2014/chart" uri="{C3380CC4-5D6E-409C-BE32-E72D297353CC}">
              <c16:uniqueId val="{00000002-A3F0-49F7-A4F5-81096ED7CDFF}"/>
            </c:ext>
          </c:extLst>
        </c:ser>
        <c:dLbls>
          <c:showLegendKey val="0"/>
          <c:showVal val="0"/>
          <c:showCatName val="0"/>
          <c:showSerName val="0"/>
          <c:showPercent val="0"/>
          <c:showBubbleSize val="0"/>
        </c:dLbls>
        <c:gapWidth val="120"/>
        <c:overlap val="100"/>
        <c:axId val="120858112"/>
        <c:axId val="120859648"/>
      </c:barChart>
      <c:catAx>
        <c:axId val="120858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0859648"/>
        <c:crosses val="autoZero"/>
        <c:auto val="1"/>
        <c:lblAlgn val="ctr"/>
        <c:lblOffset val="100"/>
        <c:tickLblSkip val="1"/>
        <c:tickMarkSkip val="1"/>
        <c:noMultiLvlLbl val="0"/>
      </c:catAx>
      <c:valAx>
        <c:axId val="1208596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20858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{2B3A6FE2-B8C7-4A00-9B83-4DB4D5AFABC8}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CAC7-4509-825F-48AA102C0B8E}"/>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{C8E45890-B8F4-4528-9034-9C91994F7557}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C7-4509-825F-48AA102C0B8E}"/>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{80D00AF2-CF28-4D50-8B42-F79B747540B4}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C7-4509-825F-48AA102C0B8E}"/>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{513912DF-ACA9-48AA-85F1-3B6A5DA750D3}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C7-4509-825F-48AA102C0B8E}"/>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{D27ED146-FA22-4E56-88E9-B7B4F2732B19}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C7-4509-825F-48AA102C0B8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{20DD051A-5A89-4D3C-90B9-66E3F7E5863A}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CAC7-4509-825F-48AA102C0B8E}"/>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{2F6C0CE7-872F-4A30-A8DB-47EB79ECDF88}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CAC7-4509-825F-48AA102C0B8E}"/>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{221A863C-1ED2-4F1B-800F-4E069EFF428A}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CAC7-4509-825F-48AA102C0B8E}"/>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{F3ADBDEF-374B-49DB-9889-7918D84CF425}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CAC7-4509-825F-48AA102C0B8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61.6</c:v>
                </c:pt>
              </c:numCache>
            </c:numRef>
          </c:xVal>
          <c:yVal>
            <c:numRef>
              <c:f>公会計指標分析・財政指標組合せ分析表!$BP$51:$DC$51</c:f>
              <c:numCache>
                <c:formatCode>#,##0.0;"▲ "#,##0.0</c:formatCode>
                <c:ptCount val="40"/>
                <c:pt idx="24">
                  <c:v>62.6</c:v>
                </c:pt>
              </c:numCache>
            </c:numRef>
          </c:yVal>
          <c:smooth val="0"/>
          <c:extLst xmlns:c16r2="http://schemas.microsoft.com/office/drawing/2015/06/chart">
            <c:ext xmlns:c16="http://schemas.microsoft.com/office/drawing/2014/chart" uri="{C3380CC4-5D6E-409C-BE32-E72D297353CC}">
              <c16:uniqueId val="{00000009-CAC7-4509-825F-48AA102C0B8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{23DBFC93-1565-4295-92DE-F993EC76D5DD}</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CAC7-4509-825F-48AA102C0B8E}"/>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{63590AEA-3E48-471F-8F2D-4B0E88072634}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C7-4509-825F-48AA102C0B8E}"/>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{875EBF72-F789-4EF9-9066-92D865ED5EC3}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C7-4509-825F-48AA102C0B8E}"/>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{5C90040F-2551-4AF2-94C1-2D36A98572D9}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C7-4509-825F-48AA102C0B8E}"/>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{116D9605-72BC-4EE9-8179-8DC63A33AF84}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C7-4509-825F-48AA102C0B8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{75EA4897-3BDD-4958-978F-9697702E70F2}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CAC7-4509-825F-48AA102C0B8E}"/>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{A353BA1A-E127-43E7-B734-6BD5B4973460}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CAC7-4509-825F-48AA102C0B8E}"/>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{7EF3C1D5-C5E3-4348-9DA6-4A24A02817EC}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CAC7-4509-825F-48AA102C0B8E}"/>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{B4104B84-FF3F-464C-94ED-49D8E8A8F03C}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CAC7-4509-825F-48AA102C0B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58.7</c:v>
                </c:pt>
              </c:numCache>
            </c:numRef>
          </c:xVal>
          <c:yVal>
            <c:numRef>
              <c:f>公会計指標分析・財政指標組合せ分析表!$BP$55:$DC$55</c:f>
              <c:numCache>
                <c:formatCode>#,##0.0;"▲ "#,##0.0</c:formatCode>
                <c:ptCount val="40"/>
                <c:pt idx="24">
                  <c:v>25.4</c:v>
                </c:pt>
              </c:numCache>
            </c:numRef>
          </c:yVal>
          <c:smooth val="0"/>
          <c:extLst xmlns:c16r2="http://schemas.microsoft.com/office/drawing/2015/06/chart">
            <c:ext xmlns:c16="http://schemas.microsoft.com/office/drawing/2014/chart" uri="{C3380CC4-5D6E-409C-BE32-E72D297353CC}">
              <c16:uniqueId val="{00000013-CAC7-4509-825F-48AA102C0B8E}"/>
            </c:ext>
          </c:extLst>
        </c:ser>
        <c:dLbls>
          <c:showLegendKey val="0"/>
          <c:showVal val="1"/>
          <c:showCatName val="0"/>
          <c:showSerName val="0"/>
          <c:showPercent val="0"/>
          <c:showBubbleSize val="0"/>
        </c:dLbls>
        <c:axId val="123792384"/>
        <c:axId val="123819136"/>
      </c:scatterChart>
      <c:valAx>
        <c:axId val="123792384"/>
        <c:scaling>
          <c:orientation val="minMax"/>
          <c:max val="61.9"/>
          <c:min val="58.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3819136"/>
        <c:crosses val="autoZero"/>
        <c:crossBetween val="midCat"/>
      </c:valAx>
      <c:valAx>
        <c:axId val="123819136"/>
        <c:scaling>
          <c:orientation val="minMax"/>
          <c:max val="69"/>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37923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{F2CAA2CC-F327-4774-A171-E917446ED8AD}</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7C79-4987-98CE-5CA931B0FA8C}"/>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{A86614B3-40D2-4BF7-9757-0EFE13DFC3A1}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C79-4987-98CE-5CA931B0FA8C}"/>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{D941B72D-77A0-434A-A1DD-1713A5C95BF7}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C79-4987-98CE-5CA931B0FA8C}"/>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{217D6E3D-BBBB-43DC-B21B-8DC9889B25F1}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C79-4987-98CE-5CA931B0FA8C}"/>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{811383ED-42CC-4661-AB30-DC56AA004CE4}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C79-4987-98CE-5CA931B0FA8C}"/>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{4A8F9F79-7F30-4A9B-9EAE-42D8D2CB1D64}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7C79-4987-98CE-5CA931B0FA8C}"/>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{D502BA9F-FC7E-48F0-9D25-7FE49D09F6E3}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7C79-4987-98CE-5CA931B0FA8C}"/>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{38D727B6-EC2D-4943-BE7B-9BEEDCDBC718}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7C79-4987-98CE-5CA931B0FA8C}"/>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{069C6E04-DCAB-4FBB-9135-2CB9FC678975}</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7C79-4987-98CE-5CA931B0FA8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c:v>
                </c:pt>
                <c:pt idx="8">
                  <c:v>14.4</c:v>
                </c:pt>
                <c:pt idx="16">
                  <c:v>14.2</c:v>
                </c:pt>
                <c:pt idx="24">
                  <c:v>14.5</c:v>
                </c:pt>
                <c:pt idx="32">
                  <c:v>12.3</c:v>
                </c:pt>
              </c:numCache>
            </c:numRef>
          </c:xVal>
          <c:yVal>
            <c:numRef>
              <c:f>公会計指標分析・財政指標組合せ分析表!$BP$73:$DC$73</c:f>
              <c:numCache>
                <c:formatCode>#,##0.0;"▲ "#,##0.0</c:formatCode>
                <c:ptCount val="40"/>
                <c:pt idx="0">
                  <c:v>91.9</c:v>
                </c:pt>
                <c:pt idx="8">
                  <c:v>80.900000000000006</c:v>
                </c:pt>
                <c:pt idx="16">
                  <c:v>63.9</c:v>
                </c:pt>
                <c:pt idx="24">
                  <c:v>62.6</c:v>
                </c:pt>
                <c:pt idx="32">
                  <c:v>60.2</c:v>
                </c:pt>
              </c:numCache>
            </c:numRef>
          </c:yVal>
          <c:smooth val="0"/>
          <c:extLst xmlns:c16r2="http://schemas.microsoft.com/office/drawing/2015/06/chart">
            <c:ext xmlns:c16="http://schemas.microsoft.com/office/drawing/2014/chart" uri="{C3380CC4-5D6E-409C-BE32-E72D297353CC}">
              <c16:uniqueId val="{00000009-7C79-4987-98CE-5CA931B0FA8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{5016DB5F-62D5-4E2C-8D81-1C1C2F572D9A}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7C79-4987-98CE-5CA931B0FA8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{D108BBDA-1099-44CE-B2D8-E6FD2E5C6B3A}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C79-4987-98CE-5CA931B0FA8C}"/>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{CF425F29-AA57-4EAA-B872-2C0525CFB479}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C79-4987-98CE-5CA931B0FA8C}"/>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{48C021AC-0790-45F4-932D-60E9E6471B8F}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C79-4987-98CE-5CA931B0FA8C}"/>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{36F6CDB5-4654-4DC8-97F9-A257426DA2E2}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C79-4987-98CE-5CA931B0FA8C}"/>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{FCCB0292-0832-49A7-80A9-5ABDF7B01C51}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7C79-4987-98CE-5CA931B0FA8C}"/>
                </c:ext>
              </c:extLst>
            </c:dLbl>
            <c:dLbl>
              <c:idx val="16"/>
              <c:layout>
                <c:manualLayout>
                  <c:x val="-2.3106531832676313E-2"/>
                  <c:y val="-8.4502300489003826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{A21A0B2C-4389-4A95-B7FF-993F4761EAAA}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7C79-4987-98CE-5CA931B0FA8C}"/>
                </c:ext>
              </c:extLst>
            </c:dLbl>
            <c:dLbl>
              <c:idx val="24"/>
              <c:layout>
                <c:manualLayout>
                  <c:x val="-4.028945140554499E-2"/>
                  <c:y val="-6.2944249188475784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{D5EF3B5D-83E9-419B-8368-D4C3B031F15A}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7C79-4987-98CE-5CA931B0FA8C}"/>
                </c:ext>
              </c:extLst>
            </c:dLbl>
            <c:dLbl>
              <c:idx val="32"/>
              <c:layout>
                <c:manualLayout>
                  <c:x val="-3.1697991619110633E-2"/>
                  <c:y val="-3.9803391585902473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{C142ED4D-8E0E-4888-A376-98953793AC4C}</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7C79-4987-98CE-5CA931B0FA8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c:v>
                </c:pt>
                <c:pt idx="8">
                  <c:v>9.1</c:v>
                </c:pt>
                <c:pt idx="16">
                  <c:v>8.6999999999999993</c:v>
                </c:pt>
                <c:pt idx="24">
                  <c:v>8.6</c:v>
                </c:pt>
                <c:pt idx="32">
                  <c:v>8.5</c:v>
                </c:pt>
              </c:numCache>
            </c:numRef>
          </c:xVal>
          <c:yVal>
            <c:numRef>
              <c:f>公会計指標分析・財政指標組合せ分析表!$BP$77:$DC$77</c:f>
              <c:numCache>
                <c:formatCode>#,##0.0;"▲ "#,##0.0</c:formatCode>
                <c:ptCount val="40"/>
                <c:pt idx="0">
                  <c:v>18.899999999999999</c:v>
                </c:pt>
                <c:pt idx="8">
                  <c:v>10.199999999999999</c:v>
                </c:pt>
                <c:pt idx="16">
                  <c:v>27</c:v>
                </c:pt>
                <c:pt idx="24">
                  <c:v>25.4</c:v>
                </c:pt>
                <c:pt idx="32">
                  <c:v>23.4</c:v>
                </c:pt>
              </c:numCache>
            </c:numRef>
          </c:yVal>
          <c:smooth val="0"/>
          <c:extLst xmlns:c16r2="http://schemas.microsoft.com/office/drawing/2015/06/chart">
            <c:ext xmlns:c16="http://schemas.microsoft.com/office/drawing/2014/chart" uri="{C3380CC4-5D6E-409C-BE32-E72D297353CC}">
              <c16:uniqueId val="{00000013-7C79-4987-98CE-5CA931B0FA8C}"/>
            </c:ext>
          </c:extLst>
        </c:ser>
        <c:dLbls>
          <c:showLegendKey val="0"/>
          <c:showVal val="1"/>
          <c:showCatName val="0"/>
          <c:showSerName val="0"/>
          <c:showPercent val="0"/>
          <c:showBubbleSize val="0"/>
        </c:dLbls>
        <c:axId val="124639488"/>
        <c:axId val="123892096"/>
      </c:scatterChart>
      <c:valAx>
        <c:axId val="124639488"/>
        <c:scaling>
          <c:orientation val="minMax"/>
          <c:max val="16.700000000000003"/>
          <c:min val="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3892096"/>
        <c:crosses val="autoZero"/>
        <c:crossBetween val="midCat"/>
      </c:valAx>
      <c:valAx>
        <c:axId val="123892096"/>
        <c:scaling>
          <c:orientation val="minMax"/>
          <c:max val="106"/>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463948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北海道洞爺湖町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地方債の償還金は、平成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年度に償還のピークを迎え、現在は繰上償還の実施等により減少している。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今後も新規借り入れを抑制し、計画的な地方債の借り入れに努める。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北海道洞爺湖町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地方債残高については、新規借り入れの抑制及び償還終了により減少傾向にある。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また組合等負担等見込額についても償還終了により減少している。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退職手当負担見込額については、退職者不補充に伴う職員数の減少、退職手当組合に対する積立金の増額により、減少傾向にある。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北海道洞爺湖町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税収の低下、地方交付税の減少及び</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有珠山噴火災害に伴う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経費の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備えとして、基金の積立は必要不可欠である。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また施設の老朽化による維持補修経費も見込んでいる。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そのため、決算により繰越金が発生した場合等、それらの備えとして基金積立を実施している。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　今後も同様に余剰金が発生した場合は基金積立を実施する。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　合併地域振興基金は、平成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年に合併した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つの地域が一体感を持った町づくりをすすめるために設立された基金である。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公共施設等整備基金は、公共施設の老朽化に伴う維持補修費として運用している。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みんなの基金は、町民みんなの未来が拓けるような町づくりをすすめるために設立された基金である。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観光開発基金は、総合的な観光開発事業の推進を図るための基金である。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国営畑地かんがい排水事業振興基金は、国営大原地区直轄かんがい排水事業に要する資金に充てるための基金である。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　　合併地域振興基金は、運用利息により増加している。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公共施設等整備基金は老朽化した公共施設の維持補修費に充当している。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みんなの基金は主にふるさと納税からの寄附を積み立て、子育て支援をはじめとした事業に充てている。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観光開発基金は、当町の主幹産業である観光振興の今後の事業に備えて積み立てている。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国営畑地かんがい排水事業振興基金は、造成から約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年経過した施設の維持補修費に充てるため、積み立てている。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 今後も各基金の目的に応じた運用を継続する。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　財源補てん分として平成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年度より基金取崩しによる繰入金を予算計上している。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次年度以降も基金繰入による予算執行となる見込みであるため、基金積立は必要である。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　今後も同様に財源補てんによる基金取崩しと基金積立により、将来に備える必要がある。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　地方債の償還に備えるための基金として一定の額を積み立て、現在はそれを維持している状況。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　今後も現状維持で備える予定である。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9,038
8,941
180.81
7,164,541
6,987,220
177,321
4,525,404
8,862,949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60.2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前年度より</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％上昇し、</a:t>
          </a:r>
          <a:r>
            <a:rPr kumimoji="1" lang="en-US" altLang="ja-JP" sz="1100">
              <a:latin typeface="ＭＳ Ｐゴシック" panose="020B0600070205080204" pitchFamily="50" charset="-128"/>
              <a:ea typeface="ＭＳ Ｐゴシック" panose="020B0600070205080204" pitchFamily="50" charset="-128"/>
            </a:rPr>
            <a:t>63.2</a:t>
          </a:r>
          <a:r>
            <a:rPr kumimoji="1" lang="ja-JP" altLang="en-US" sz="1100">
              <a:latin typeface="ＭＳ Ｐゴシック" panose="020B0600070205080204" pitchFamily="50" charset="-128"/>
              <a:ea typeface="ＭＳ Ｐゴシック" panose="020B0600070205080204" pitchFamily="50" charset="-128"/>
            </a:rPr>
            <a:t>％で全国平均と比較するとやや高い水準となっている。内訳は事業用資産は、</a:t>
          </a:r>
          <a:r>
            <a:rPr kumimoji="1" lang="en-US" altLang="ja-JP" sz="1100">
              <a:latin typeface="ＭＳ Ｐゴシック" panose="020B0600070205080204" pitchFamily="50" charset="-128"/>
              <a:ea typeface="ＭＳ Ｐゴシック" panose="020B0600070205080204" pitchFamily="50" charset="-128"/>
            </a:rPr>
            <a:t>60.9</a:t>
          </a:r>
          <a:r>
            <a:rPr kumimoji="1" lang="ja-JP" altLang="en-US" sz="1100">
              <a:latin typeface="ＭＳ Ｐゴシック" panose="020B0600070205080204" pitchFamily="50" charset="-128"/>
              <a:ea typeface="ＭＳ Ｐゴシック" panose="020B0600070205080204" pitchFamily="50" charset="-128"/>
            </a:rPr>
            <a:t>％、インフラ資産は</a:t>
          </a:r>
          <a:r>
            <a:rPr kumimoji="1" lang="en-US" altLang="ja-JP" sz="1100">
              <a:latin typeface="ＭＳ Ｐゴシック" panose="020B0600070205080204" pitchFamily="50" charset="-128"/>
              <a:ea typeface="ＭＳ Ｐゴシック" panose="020B0600070205080204" pitchFamily="50" charset="-128"/>
            </a:rPr>
            <a:t>64.5</a:t>
          </a:r>
          <a:r>
            <a:rPr kumimoji="1" lang="ja-JP" altLang="en-US" sz="1100">
              <a:latin typeface="ＭＳ Ｐゴシック" panose="020B0600070205080204" pitchFamily="50" charset="-128"/>
              <a:ea typeface="ＭＳ Ｐゴシック" panose="020B0600070205080204" pitchFamily="50" charset="-128"/>
            </a:rPr>
            <a:t>％でインフラ資産の老朽化比率が高い状態となっている。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21136</xdr:rowOff>
    </xdr:from>
    <xdr:to>
      <xdr:col>23</xdr:col>
      <xdr:colOff>85090</xdr:colOff>
      <xdr:row>35</xdr:row>
      <xdr:rowOff>28212</xdr:rowOff>
    </xdr:to>
    <xdr:cxnSp macro="">
      <xdr:nvCxnSpPr>
        <xdr:cNvPr id="66" name="直線コネクタ 65"/>
        <xdr:cNvCxnSpPr/>
      </xdr:nvCxnSpPr>
      <xdr:spPr>
        <a:xfrm flipV="1">
          <a:off x="4760595" y="4650286"/>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67" name="有形固定資産減価償却率最小値テキスト"/>
        <xdr:cNvSpPr txBox="1"/>
      </xdr:nvSpPr>
      <xdr:spPr>
        <a:xfrm>
          <a:off x="4813300" y="6032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68" name="直線コネクタ 67"/>
        <xdr:cNvCxnSpPr/>
      </xdr:nvCxnSpPr>
      <xdr:spPr>
        <a:xfrm>
          <a:off x="4673600" y="6028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139263</xdr:rowOff>
    </xdr:from>
    <xdr:ext cx="405111" cy="259045"/>
    <xdr:sp macro="" textlink="">
      <xdr:nvSpPr>
        <xdr:cNvPr id="69" name="有形固定資産減価償却率最大値テキスト"/>
        <xdr:cNvSpPr txBox="1"/>
      </xdr:nvSpPr>
      <xdr:spPr>
        <a:xfrm>
          <a:off x="4813300" y="4425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21136</xdr:rowOff>
    </xdr:from>
    <xdr:to>
      <xdr:col>23</xdr:col>
      <xdr:colOff>174625</xdr:colOff>
      <xdr:row>27</xdr:row>
      <xdr:rowOff>21136</xdr:rowOff>
    </xdr:to>
    <xdr:cxnSp macro="">
      <xdr:nvCxnSpPr>
        <xdr:cNvPr id="70" name="直線コネクタ 69"/>
        <xdr:cNvCxnSpPr/>
      </xdr:nvCxnSpPr>
      <xdr:spPr>
        <a:xfrm>
          <a:off x="4673600" y="465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108</xdr:rowOff>
    </xdr:from>
    <xdr:ext cx="405111" cy="259045"/>
    <xdr:sp macro="" textlink="">
      <xdr:nvSpPr>
        <xdr:cNvPr id="71" name="有形固定資産減価償却率平均値テキスト"/>
        <xdr:cNvSpPr txBox="1"/>
      </xdr:nvSpPr>
      <xdr:spPr>
        <a:xfrm>
          <a:off x="4813300" y="53150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21681</xdr:rowOff>
    </xdr:from>
    <xdr:to>
      <xdr:col>23</xdr:col>
      <xdr:colOff>136525</xdr:colOff>
      <xdr:row>31</xdr:row>
      <xdr:rowOff>123281</xdr:rowOff>
    </xdr:to>
    <xdr:sp macro="" textlink="">
      <xdr:nvSpPr>
        <xdr:cNvPr id="72" name="フローチャート: 判断 71"/>
        <xdr:cNvSpPr/>
      </xdr:nvSpPr>
      <xdr:spPr>
        <a:xfrm>
          <a:off x="4711700" y="533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89535</xdr:rowOff>
    </xdr:from>
    <xdr:to>
      <xdr:col>19</xdr:col>
      <xdr:colOff>187325</xdr:colOff>
      <xdr:row>32</xdr:row>
      <xdr:rowOff>19685</xdr:rowOff>
    </xdr:to>
    <xdr:sp macro="" textlink="">
      <xdr:nvSpPr>
        <xdr:cNvPr id="73" name="フローチャート: 判断 72"/>
        <xdr:cNvSpPr/>
      </xdr:nvSpPr>
      <xdr:spPr>
        <a:xfrm>
          <a:off x="4000500" y="540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135799</xdr:rowOff>
    </xdr:from>
    <xdr:to>
      <xdr:col>15</xdr:col>
      <xdr:colOff>187325</xdr:colOff>
      <xdr:row>32</xdr:row>
      <xdr:rowOff>65949</xdr:rowOff>
    </xdr:to>
    <xdr:sp macro="" textlink="">
      <xdr:nvSpPr>
        <xdr:cNvPr id="74" name="フローチャート: 判断 73"/>
        <xdr:cNvSpPr/>
      </xdr:nvSpPr>
      <xdr:spPr>
        <a:xfrm>
          <a:off x="3238500" y="5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91</xdr:rowOff>
    </xdr:from>
    <xdr:to>
      <xdr:col>19</xdr:col>
      <xdr:colOff>187325</xdr:colOff>
      <xdr:row>31</xdr:row>
      <xdr:rowOff>101691</xdr:rowOff>
    </xdr:to>
    <xdr:sp macro="" textlink="">
      <xdr:nvSpPr>
        <xdr:cNvPr id="80" name="楕円 79"/>
        <xdr:cNvSpPr/>
      </xdr:nvSpPr>
      <xdr:spPr>
        <a:xfrm>
          <a:off x="4000500" y="531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32</xdr:row>
      <xdr:rowOff>10812</xdr:rowOff>
    </xdr:from>
    <xdr:ext cx="405111" cy="259045"/>
    <xdr:sp macro="" textlink="">
      <xdr:nvSpPr>
        <xdr:cNvPr id="81" name="n_1aveValue有形固定資産減価償却率"/>
        <xdr:cNvSpPr txBox="1"/>
      </xdr:nvSpPr>
      <xdr:spPr>
        <a:xfrm>
          <a:off x="3836044" y="549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82476</xdr:rowOff>
    </xdr:from>
    <xdr:ext cx="405111" cy="259045"/>
    <xdr:sp macro="" textlink="">
      <xdr:nvSpPr>
        <xdr:cNvPr id="82" name="n_2aveValue有形固定資産減価償却率"/>
        <xdr:cNvSpPr txBox="1"/>
      </xdr:nvSpPr>
      <xdr:spPr>
        <a:xfrm>
          <a:off x="3086744" y="5225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118218</xdr:rowOff>
    </xdr:from>
    <xdr:ext cx="405111" cy="259045"/>
    <xdr:sp macro="" textlink="">
      <xdr:nvSpPr>
        <xdr:cNvPr id="83" name="n_1mainValue有形固定資産減価償却率"/>
        <xdr:cNvSpPr txBox="1"/>
      </xdr:nvSpPr>
      <xdr:spPr>
        <a:xfrm>
          <a:off x="3836044" y="5090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4" name="正方形/長方形 83"/>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5" name="正方形/長方形 84"/>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6" name="正方形/長方形 85"/>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7" name="正方形/長方形 86"/>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8" name="正方形/長方形 87"/>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9" name="正方形/長方形 88"/>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0" name="正方形/長方形 89"/>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1" name="正方形/長方形 90"/>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2" name="正方形/長方形 91"/>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3" name="正方形/長方形 92"/>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4" name="正方形/長方形 93"/>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5" name="正方形/長方形 94"/>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6" name="テキスト ボックス 95"/>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地方債の償還可能年数は、約</a:t>
          </a:r>
          <a:r>
            <a:rPr kumimoji="1" lang="en-US" altLang="ja-JP" sz="1100">
              <a:latin typeface="ＭＳ Ｐゴシック" panose="020B0600070205080204" pitchFamily="50" charset="-128"/>
              <a:ea typeface="ＭＳ Ｐゴシック" panose="020B0600070205080204" pitchFamily="50" charset="-128"/>
            </a:rPr>
            <a:t>5.7</a:t>
          </a:r>
          <a:r>
            <a:rPr kumimoji="1" lang="ja-JP" altLang="en-US" sz="1100">
              <a:latin typeface="ＭＳ Ｐゴシック" panose="020B0600070205080204" pitchFamily="50" charset="-128"/>
              <a:ea typeface="ＭＳ Ｐゴシック" panose="020B0600070205080204" pitchFamily="50" charset="-128"/>
            </a:rPr>
            <a:t>年であり、平均値よりも短い期間で返済が可能となっている。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7" name="テキスト ボックス 96"/>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8" name="直線コネクタ 97"/>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9" name="直線コネクタ 98"/>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0" name="テキスト ボックス 99"/>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1" name="直線コネクタ 100"/>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2" name="テキスト ボックス 101"/>
        <xdr:cNvSpPr txBox="1"/>
      </xdr:nvSpPr>
      <xdr:spPr>
        <a:xfrm>
          <a:off x="10931403" y="55270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3" name="直線コネクタ 102"/>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4" name="テキスト ボックス 103"/>
        <xdr:cNvSpPr txBox="1"/>
      </xdr:nvSpPr>
      <xdr:spPr>
        <a:xfrm>
          <a:off x="10931403" y="51671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5" name="直線コネクタ 104"/>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6" name="テキスト ボックス 105"/>
        <xdr:cNvSpPr txBox="1"/>
      </xdr:nvSpPr>
      <xdr:spPr>
        <a:xfrm>
          <a:off x="10931403" y="48073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7" name="直線コネクタ 106"/>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8" name="テキスト ボックス 107"/>
        <xdr:cNvSpPr txBox="1"/>
      </xdr:nvSpPr>
      <xdr:spPr>
        <a:xfrm>
          <a:off x="10880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9" name="直線コネクタ 108"/>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0" name="テキスト ボックス 109"/>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1" name="債務償還可能年数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68086</xdr:rowOff>
    </xdr:from>
    <xdr:to>
      <xdr:col>76</xdr:col>
      <xdr:colOff>21589</xdr:colOff>
      <xdr:row>34</xdr:row>
      <xdr:rowOff>151342</xdr:rowOff>
    </xdr:to>
    <xdr:cxnSp macro="">
      <xdr:nvCxnSpPr>
        <xdr:cNvPr id="112" name="直線コネクタ 111"/>
        <xdr:cNvCxnSpPr/>
      </xdr:nvCxnSpPr>
      <xdr:spPr>
        <a:xfrm flipV="1">
          <a:off x="14793595" y="4697236"/>
          <a:ext cx="1269" cy="12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3" name="債務償還可能年数最小値テキスト"/>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4" name="直線コネクタ 113"/>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14763</xdr:rowOff>
    </xdr:from>
    <xdr:ext cx="405111" cy="259045"/>
    <xdr:sp macro="" textlink="">
      <xdr:nvSpPr>
        <xdr:cNvPr id="115" name="債務償還可能年数最大値テキスト"/>
        <xdr:cNvSpPr txBox="1"/>
      </xdr:nvSpPr>
      <xdr:spPr>
        <a:xfrm>
          <a:off x="14846300" y="4472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68086</xdr:rowOff>
    </xdr:from>
    <xdr:to>
      <xdr:col>76</xdr:col>
      <xdr:colOff>111125</xdr:colOff>
      <xdr:row>27</xdr:row>
      <xdr:rowOff>68086</xdr:rowOff>
    </xdr:to>
    <xdr:cxnSp macro="">
      <xdr:nvCxnSpPr>
        <xdr:cNvPr id="116" name="直線コネクタ 115"/>
        <xdr:cNvCxnSpPr/>
      </xdr:nvCxnSpPr>
      <xdr:spPr>
        <a:xfrm>
          <a:off x="14706600" y="469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125535</xdr:rowOff>
    </xdr:from>
    <xdr:ext cx="340478" cy="259045"/>
    <xdr:sp macro="" textlink="">
      <xdr:nvSpPr>
        <xdr:cNvPr id="117" name="債務償還可能年数平均値テキスト"/>
        <xdr:cNvSpPr txBox="1"/>
      </xdr:nvSpPr>
      <xdr:spPr>
        <a:xfrm>
          <a:off x="14846300" y="509758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102658</xdr:rowOff>
    </xdr:from>
    <xdr:to>
      <xdr:col>76</xdr:col>
      <xdr:colOff>73025</xdr:colOff>
      <xdr:row>31</xdr:row>
      <xdr:rowOff>32808</xdr:rowOff>
    </xdr:to>
    <xdr:sp macro="" textlink="">
      <xdr:nvSpPr>
        <xdr:cNvPr id="118" name="フローチャート: 判断 117"/>
        <xdr:cNvSpPr/>
      </xdr:nvSpPr>
      <xdr:spPr>
        <a:xfrm>
          <a:off x="14744700" y="524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9" name="テキスト ボックス 118"/>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0" name="テキスト ボックス 119"/>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1" name="テキスト ボックス 120"/>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2" name="テキスト ボックス 121"/>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3" name="テキスト ボックス 122"/>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102658</xdr:rowOff>
    </xdr:from>
    <xdr:to>
      <xdr:col>76</xdr:col>
      <xdr:colOff>73025</xdr:colOff>
      <xdr:row>31</xdr:row>
      <xdr:rowOff>32808</xdr:rowOff>
    </xdr:to>
    <xdr:sp macro="" textlink="">
      <xdr:nvSpPr>
        <xdr:cNvPr id="124" name="楕円 123"/>
        <xdr:cNvSpPr/>
      </xdr:nvSpPr>
      <xdr:spPr>
        <a:xfrm>
          <a:off x="14744700" y="524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81085</xdr:rowOff>
    </xdr:from>
    <xdr:ext cx="340478" cy="259045"/>
    <xdr:sp macro="" textlink="">
      <xdr:nvSpPr>
        <xdr:cNvPr id="125" name="債務償還可能年数該当値テキスト"/>
        <xdr:cNvSpPr txBox="1"/>
      </xdr:nvSpPr>
      <xdr:spPr>
        <a:xfrm>
          <a:off x="14846300" y="52245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6" name="正方形/長方形 125"/>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7" name="正方形/長方形 126"/>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8" name="テキスト ボックス 127"/>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9" name="テキスト ボックス 128"/>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0" name="テキスト ボックス 129"/>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1" name="テキスト ボックス 130"/>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9,038
8,941
180.81
7,164,541
6,987,220
177,321
4,525,404
8,862,949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60.2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148590</xdr:rowOff>
    </xdr:to>
    <xdr:cxnSp macro="">
      <xdr:nvCxnSpPr>
        <xdr:cNvPr id="56" name="直線コネクタ 55"/>
        <xdr:cNvCxnSpPr/>
      </xdr:nvCxnSpPr>
      <xdr:spPr>
        <a:xfrm flipV="1">
          <a:off x="4634865" y="576262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xdr:cNvSpPr txBox="1"/>
      </xdr:nvSpPr>
      <xdr:spPr>
        <a:xfrm>
          <a:off x="4673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xdr:cNvCxnSpPr/>
      </xdr:nvCxnSpPr>
      <xdr:spPr>
        <a:xfrm>
          <a:off x="4546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59" name="【道路】&#10;有形固定資産減価償却率最大値テキスト"/>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0" name="直線コネクタ 59"/>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24782</xdr:rowOff>
    </xdr:from>
    <xdr:ext cx="405111" cy="259045"/>
    <xdr:sp macro="" textlink="">
      <xdr:nvSpPr>
        <xdr:cNvPr id="61" name="【道路】&#10;有形固定資産減価償却率平均値テキスト"/>
        <xdr:cNvSpPr txBox="1"/>
      </xdr:nvSpPr>
      <xdr:spPr>
        <a:xfrm>
          <a:off x="4673600" y="636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46355</xdr:rowOff>
    </xdr:from>
    <xdr:to>
      <xdr:col>24</xdr:col>
      <xdr:colOff>114300</xdr:colOff>
      <xdr:row>37</xdr:row>
      <xdr:rowOff>147955</xdr:rowOff>
    </xdr:to>
    <xdr:sp macro="" textlink="">
      <xdr:nvSpPr>
        <xdr:cNvPr id="62" name="フローチャート: 判断 61"/>
        <xdr:cNvSpPr/>
      </xdr:nvSpPr>
      <xdr:spPr>
        <a:xfrm>
          <a:off x="45847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78740</xdr:rowOff>
    </xdr:from>
    <xdr:to>
      <xdr:col>15</xdr:col>
      <xdr:colOff>101600</xdr:colOff>
      <xdr:row>38</xdr:row>
      <xdr:rowOff>8890</xdr:rowOff>
    </xdr:to>
    <xdr:sp macro="" textlink="">
      <xdr:nvSpPr>
        <xdr:cNvPr id="64" name="フローチャート: 判断 63"/>
        <xdr:cNvSpPr/>
      </xdr:nvSpPr>
      <xdr:spPr>
        <a:xfrm>
          <a:off x="2857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137795</xdr:rowOff>
    </xdr:from>
    <xdr:to>
      <xdr:col>20</xdr:col>
      <xdr:colOff>38100</xdr:colOff>
      <xdr:row>37</xdr:row>
      <xdr:rowOff>67945</xdr:rowOff>
    </xdr:to>
    <xdr:sp macro="" textlink="">
      <xdr:nvSpPr>
        <xdr:cNvPr id="70" name="楕円 69"/>
        <xdr:cNvSpPr/>
      </xdr:nvSpPr>
      <xdr:spPr>
        <a:xfrm>
          <a:off x="3746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167657</xdr:rowOff>
    </xdr:from>
    <xdr:ext cx="405111" cy="259045"/>
    <xdr:sp macro="" textlink="">
      <xdr:nvSpPr>
        <xdr:cNvPr id="71" name="n_1aveValue【道路】&#10;有形固定資産減価償却率"/>
        <xdr:cNvSpPr txBox="1"/>
      </xdr:nvSpPr>
      <xdr:spPr>
        <a:xfrm>
          <a:off x="35820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25417</xdr:rowOff>
    </xdr:from>
    <xdr:ext cx="405111" cy="259045"/>
    <xdr:sp macro="" textlink="">
      <xdr:nvSpPr>
        <xdr:cNvPr id="72" name="n_2aveValue【道路】&#10;有形固定資産減価償却率"/>
        <xdr:cNvSpPr txBox="1"/>
      </xdr:nvSpPr>
      <xdr:spPr>
        <a:xfrm>
          <a:off x="2705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84472</xdr:rowOff>
    </xdr:from>
    <xdr:ext cx="405111" cy="259045"/>
    <xdr:sp macro="" textlink="">
      <xdr:nvSpPr>
        <xdr:cNvPr id="73" name="n_1mainValue【道路】&#10;有形固定資産減価償却率"/>
        <xdr:cNvSpPr txBox="1"/>
      </xdr:nvSpPr>
      <xdr:spPr>
        <a:xfrm>
          <a:off x="3582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4" name="直線コネクタ 83"/>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5" name="テキスト ボックス 84"/>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6" name="直線コネクタ 85"/>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87" name="テキスト ボックス 86"/>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8" name="直線コネクタ 87"/>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89" name="テキスト ボックス 88"/>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0" name="直線コネクタ 89"/>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1" name="テキスト ボックス 90"/>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2" name="直線コネクタ 91"/>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93" name="テキスト ボックス 92"/>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4" name="直線コネクタ 93"/>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95" name="テキスト ボックス 94"/>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7" name="テキスト ボックス 9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36</xdr:row>
      <xdr:rowOff>164440</xdr:rowOff>
    </xdr:from>
    <xdr:to>
      <xdr:col>54</xdr:col>
      <xdr:colOff>189865</xdr:colOff>
      <xdr:row>42</xdr:row>
      <xdr:rowOff>18614</xdr:rowOff>
    </xdr:to>
    <xdr:cxnSp macro="">
      <xdr:nvCxnSpPr>
        <xdr:cNvPr id="99" name="直線コネクタ 98"/>
        <xdr:cNvCxnSpPr/>
      </xdr:nvCxnSpPr>
      <xdr:spPr>
        <a:xfrm flipV="1">
          <a:off x="10476865" y="6336640"/>
          <a:ext cx="0" cy="88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22441</xdr:rowOff>
    </xdr:from>
    <xdr:ext cx="469744" cy="259045"/>
    <xdr:sp macro="" textlink="">
      <xdr:nvSpPr>
        <xdr:cNvPr id="100" name="【道路】&#10;一人当たり延長最小値テキスト"/>
        <xdr:cNvSpPr txBox="1"/>
      </xdr:nvSpPr>
      <xdr:spPr>
        <a:xfrm>
          <a:off x="10515600" y="722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18614</xdr:rowOff>
    </xdr:from>
    <xdr:to>
      <xdr:col>55</xdr:col>
      <xdr:colOff>88900</xdr:colOff>
      <xdr:row>42</xdr:row>
      <xdr:rowOff>18614</xdr:rowOff>
    </xdr:to>
    <xdr:cxnSp macro="">
      <xdr:nvCxnSpPr>
        <xdr:cNvPr id="101" name="直線コネクタ 100"/>
        <xdr:cNvCxnSpPr/>
      </xdr:nvCxnSpPr>
      <xdr:spPr>
        <a:xfrm>
          <a:off x="10388600" y="721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111117</xdr:rowOff>
    </xdr:from>
    <xdr:ext cx="534377" cy="259045"/>
    <xdr:sp macro="" textlink="">
      <xdr:nvSpPr>
        <xdr:cNvPr id="102" name="【道路】&#10;一人当たり延長最大値テキスト"/>
        <xdr:cNvSpPr txBox="1"/>
      </xdr:nvSpPr>
      <xdr:spPr>
        <a:xfrm>
          <a:off x="10515600" y="611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164440</xdr:rowOff>
    </xdr:from>
    <xdr:to>
      <xdr:col>55</xdr:col>
      <xdr:colOff>88900</xdr:colOff>
      <xdr:row>36</xdr:row>
      <xdr:rowOff>164440</xdr:rowOff>
    </xdr:to>
    <xdr:cxnSp macro="">
      <xdr:nvCxnSpPr>
        <xdr:cNvPr id="103" name="直線コネクタ 102"/>
        <xdr:cNvCxnSpPr/>
      </xdr:nvCxnSpPr>
      <xdr:spPr>
        <a:xfrm>
          <a:off x="10388600" y="633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28505</xdr:rowOff>
    </xdr:from>
    <xdr:ext cx="534377" cy="259045"/>
    <xdr:sp macro="" textlink="">
      <xdr:nvSpPr>
        <xdr:cNvPr id="104" name="【道路】&#10;一人当たり延長平均値テキスト"/>
        <xdr:cNvSpPr txBox="1"/>
      </xdr:nvSpPr>
      <xdr:spPr>
        <a:xfrm>
          <a:off x="10515600" y="68865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50078</xdr:rowOff>
    </xdr:from>
    <xdr:to>
      <xdr:col>55</xdr:col>
      <xdr:colOff>50800</xdr:colOff>
      <xdr:row>40</xdr:row>
      <xdr:rowOff>151678</xdr:rowOff>
    </xdr:to>
    <xdr:sp macro="" textlink="">
      <xdr:nvSpPr>
        <xdr:cNvPr id="105" name="フローチャート: 判断 104"/>
        <xdr:cNvSpPr/>
      </xdr:nvSpPr>
      <xdr:spPr>
        <a:xfrm>
          <a:off x="10426700" y="690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159871</xdr:rowOff>
    </xdr:from>
    <xdr:to>
      <xdr:col>50</xdr:col>
      <xdr:colOff>165100</xdr:colOff>
      <xdr:row>40</xdr:row>
      <xdr:rowOff>90021</xdr:rowOff>
    </xdr:to>
    <xdr:sp macro="" textlink="">
      <xdr:nvSpPr>
        <xdr:cNvPr id="106" name="フローチャート: 判断 105"/>
        <xdr:cNvSpPr/>
      </xdr:nvSpPr>
      <xdr:spPr>
        <a:xfrm>
          <a:off x="9588500" y="6846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101360</xdr:rowOff>
    </xdr:from>
    <xdr:to>
      <xdr:col>46</xdr:col>
      <xdr:colOff>38100</xdr:colOff>
      <xdr:row>41</xdr:row>
      <xdr:rowOff>31510</xdr:rowOff>
    </xdr:to>
    <xdr:sp macro="" textlink="">
      <xdr:nvSpPr>
        <xdr:cNvPr id="107" name="フローチャート: 判断 106"/>
        <xdr:cNvSpPr/>
      </xdr:nvSpPr>
      <xdr:spPr>
        <a:xfrm>
          <a:off x="8699500" y="695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153089</xdr:rowOff>
    </xdr:from>
    <xdr:to>
      <xdr:col>50</xdr:col>
      <xdr:colOff>165100</xdr:colOff>
      <xdr:row>33</xdr:row>
      <xdr:rowOff>83239</xdr:rowOff>
    </xdr:to>
    <xdr:sp macro="" textlink="">
      <xdr:nvSpPr>
        <xdr:cNvPr id="113" name="楕円 112"/>
        <xdr:cNvSpPr/>
      </xdr:nvSpPr>
      <xdr:spPr>
        <a:xfrm>
          <a:off x="9588500" y="563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40</xdr:row>
      <xdr:rowOff>81148</xdr:rowOff>
    </xdr:from>
    <xdr:ext cx="534377" cy="259045"/>
    <xdr:sp macro="" textlink="">
      <xdr:nvSpPr>
        <xdr:cNvPr id="114" name="n_1aveValue【道路】&#10;一人当たり延長"/>
        <xdr:cNvSpPr txBox="1"/>
      </xdr:nvSpPr>
      <xdr:spPr>
        <a:xfrm>
          <a:off x="9359411" y="693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48037</xdr:rowOff>
    </xdr:from>
    <xdr:ext cx="534377" cy="259045"/>
    <xdr:sp macro="" textlink="">
      <xdr:nvSpPr>
        <xdr:cNvPr id="115" name="n_2aveValue【道路】&#10;一人当たり延長"/>
        <xdr:cNvSpPr txBox="1"/>
      </xdr:nvSpPr>
      <xdr:spPr>
        <a:xfrm>
          <a:off x="8483111" y="673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31</xdr:row>
      <xdr:rowOff>99766</xdr:rowOff>
    </xdr:from>
    <xdr:ext cx="599010" cy="259045"/>
    <xdr:sp macro="" textlink="">
      <xdr:nvSpPr>
        <xdr:cNvPr id="116" name="n_1mainValue【道路】&#10;一人当たり延長"/>
        <xdr:cNvSpPr txBox="1"/>
      </xdr:nvSpPr>
      <xdr:spPr>
        <a:xfrm>
          <a:off x="9327094" y="541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7" name="テキスト ボックス 12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8" name="直線コネクタ 12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9" name="テキスト ボックス 12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0" name="直線コネクタ 12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1" name="テキスト ボックス 13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2" name="直線コネクタ 13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3" name="テキスト ボックス 13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4" name="直線コネクタ 13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5" name="テキスト ボックス 13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6" name="直線コネクタ 13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7" name="テキスト ボックス 136"/>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9" name="テキスト ボックス 13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139065</xdr:rowOff>
    </xdr:from>
    <xdr:to>
      <xdr:col>24</xdr:col>
      <xdr:colOff>62865</xdr:colOff>
      <xdr:row>63</xdr:row>
      <xdr:rowOff>30480</xdr:rowOff>
    </xdr:to>
    <xdr:cxnSp macro="">
      <xdr:nvCxnSpPr>
        <xdr:cNvPr id="141" name="直線コネクタ 140"/>
        <xdr:cNvCxnSpPr/>
      </xdr:nvCxnSpPr>
      <xdr:spPr>
        <a:xfrm flipV="1">
          <a:off x="4634865" y="974026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34307</xdr:rowOff>
    </xdr:from>
    <xdr:ext cx="405111" cy="259045"/>
    <xdr:sp macro="" textlink="">
      <xdr:nvSpPr>
        <xdr:cNvPr id="142" name="【橋りょう・トンネル】&#10;有形固定資産減価償却率最小値テキスト"/>
        <xdr:cNvSpPr txBox="1"/>
      </xdr:nvSpPr>
      <xdr:spPr>
        <a:xfrm>
          <a:off x="4673600"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30480</xdr:rowOff>
    </xdr:from>
    <xdr:to>
      <xdr:col>24</xdr:col>
      <xdr:colOff>152400</xdr:colOff>
      <xdr:row>63</xdr:row>
      <xdr:rowOff>30480</xdr:rowOff>
    </xdr:to>
    <xdr:cxnSp macro="">
      <xdr:nvCxnSpPr>
        <xdr:cNvPr id="143" name="直線コネクタ 142"/>
        <xdr:cNvCxnSpPr/>
      </xdr:nvCxnSpPr>
      <xdr:spPr>
        <a:xfrm>
          <a:off x="4546600" y="1083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85742</xdr:rowOff>
    </xdr:from>
    <xdr:ext cx="405111" cy="259045"/>
    <xdr:sp macro="" textlink="">
      <xdr:nvSpPr>
        <xdr:cNvPr id="144" name="【橋りょう・トンネル】&#10;有形固定資産減価償却率最大値テキスト"/>
        <xdr:cNvSpPr txBox="1"/>
      </xdr:nvSpPr>
      <xdr:spPr>
        <a:xfrm>
          <a:off x="4673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139065</xdr:rowOff>
    </xdr:from>
    <xdr:to>
      <xdr:col>24</xdr:col>
      <xdr:colOff>152400</xdr:colOff>
      <xdr:row>56</xdr:row>
      <xdr:rowOff>139065</xdr:rowOff>
    </xdr:to>
    <xdr:cxnSp macro="">
      <xdr:nvCxnSpPr>
        <xdr:cNvPr id="145" name="直線コネクタ 144"/>
        <xdr:cNvCxnSpPr/>
      </xdr:nvCxnSpPr>
      <xdr:spPr>
        <a:xfrm>
          <a:off x="4546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17162</xdr:rowOff>
    </xdr:from>
    <xdr:ext cx="405111" cy="259045"/>
    <xdr:sp macro="" textlink="">
      <xdr:nvSpPr>
        <xdr:cNvPr id="146" name="【橋りょう・トンネル】&#10;有形固定資産減価償却率平均値テキスト"/>
        <xdr:cNvSpPr txBox="1"/>
      </xdr:nvSpPr>
      <xdr:spPr>
        <a:xfrm>
          <a:off x="4673600" y="10132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38735</xdr:rowOff>
    </xdr:from>
    <xdr:to>
      <xdr:col>24</xdr:col>
      <xdr:colOff>114300</xdr:colOff>
      <xdr:row>59</xdr:row>
      <xdr:rowOff>140335</xdr:rowOff>
    </xdr:to>
    <xdr:sp macro="" textlink="">
      <xdr:nvSpPr>
        <xdr:cNvPr id="147" name="フローチャート: 判断 146"/>
        <xdr:cNvSpPr/>
      </xdr:nvSpPr>
      <xdr:spPr>
        <a:xfrm>
          <a:off x="45847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99695</xdr:rowOff>
    </xdr:from>
    <xdr:to>
      <xdr:col>20</xdr:col>
      <xdr:colOff>38100</xdr:colOff>
      <xdr:row>60</xdr:row>
      <xdr:rowOff>29845</xdr:rowOff>
    </xdr:to>
    <xdr:sp macro="" textlink="">
      <xdr:nvSpPr>
        <xdr:cNvPr id="148" name="フローチャート: 判断 147"/>
        <xdr:cNvSpPr/>
      </xdr:nvSpPr>
      <xdr:spPr>
        <a:xfrm>
          <a:off x="3746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49" name="フローチャート: 判断 148"/>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52070</xdr:rowOff>
    </xdr:from>
    <xdr:to>
      <xdr:col>20</xdr:col>
      <xdr:colOff>38100</xdr:colOff>
      <xdr:row>60</xdr:row>
      <xdr:rowOff>153670</xdr:rowOff>
    </xdr:to>
    <xdr:sp macro="" textlink="">
      <xdr:nvSpPr>
        <xdr:cNvPr id="155" name="楕円 154"/>
        <xdr:cNvSpPr/>
      </xdr:nvSpPr>
      <xdr:spPr>
        <a:xfrm>
          <a:off x="3746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46372</xdr:rowOff>
    </xdr:from>
    <xdr:ext cx="405111" cy="259045"/>
    <xdr:sp macro="" textlink="">
      <xdr:nvSpPr>
        <xdr:cNvPr id="156" name="n_1aveValue【橋りょう・トンネル】&#10;有形固定資産減価償却率"/>
        <xdr:cNvSpPr txBox="1"/>
      </xdr:nvSpPr>
      <xdr:spPr>
        <a:xfrm>
          <a:off x="35820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57" name="n_2aveValue【橋りょう・トンネル】&#10;有形固定資産減価償却率"/>
        <xdr:cNvSpPr txBox="1"/>
      </xdr:nvSpPr>
      <xdr:spPr>
        <a:xfrm>
          <a:off x="2705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144797</xdr:rowOff>
    </xdr:from>
    <xdr:ext cx="405111" cy="259045"/>
    <xdr:sp macro="" textlink="">
      <xdr:nvSpPr>
        <xdr:cNvPr id="158" name="n_1mainValue【橋りょう・トンネル】&#10;有形固定資産減価償却率"/>
        <xdr:cNvSpPr txBox="1"/>
      </xdr:nvSpPr>
      <xdr:spPr>
        <a:xfrm>
          <a:off x="35820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9" name="直線コネクタ 16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0" name="テキスト ボックス 16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1" name="直線コネクタ 17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72" name="テキスト ボックス 171"/>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3" name="直線コネクタ 17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74" name="テキスト ボックス 173"/>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5" name="直線コネクタ 17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76" name="テキスト ボックス 175"/>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7" name="直線コネクタ 17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78" name="テキスト ボックス 177"/>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0" name="テキスト ボックス 17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109476</xdr:rowOff>
    </xdr:from>
    <xdr:to>
      <xdr:col>54</xdr:col>
      <xdr:colOff>189865</xdr:colOff>
      <xdr:row>64</xdr:row>
      <xdr:rowOff>64191</xdr:rowOff>
    </xdr:to>
    <xdr:cxnSp macro="">
      <xdr:nvCxnSpPr>
        <xdr:cNvPr id="182" name="直線コネクタ 181"/>
        <xdr:cNvCxnSpPr/>
      </xdr:nvCxnSpPr>
      <xdr:spPr>
        <a:xfrm flipV="1">
          <a:off x="10476865" y="9710676"/>
          <a:ext cx="0" cy="132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68018</xdr:rowOff>
    </xdr:from>
    <xdr:ext cx="534377" cy="259045"/>
    <xdr:sp macro="" textlink="">
      <xdr:nvSpPr>
        <xdr:cNvPr id="183" name="【橋りょう・トンネル】&#10;一人当たり有形固定資産（償却資産）額最小値テキスト"/>
        <xdr:cNvSpPr txBox="1"/>
      </xdr:nvSpPr>
      <xdr:spPr>
        <a:xfrm>
          <a:off x="10515600" y="1104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64191</xdr:rowOff>
    </xdr:from>
    <xdr:to>
      <xdr:col>55</xdr:col>
      <xdr:colOff>88900</xdr:colOff>
      <xdr:row>64</xdr:row>
      <xdr:rowOff>64191</xdr:rowOff>
    </xdr:to>
    <xdr:cxnSp macro="">
      <xdr:nvCxnSpPr>
        <xdr:cNvPr id="184" name="直線コネクタ 183"/>
        <xdr:cNvCxnSpPr/>
      </xdr:nvCxnSpPr>
      <xdr:spPr>
        <a:xfrm>
          <a:off x="10388600" y="110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56153</xdr:rowOff>
    </xdr:from>
    <xdr:ext cx="690189" cy="259045"/>
    <xdr:sp macro="" textlink="">
      <xdr:nvSpPr>
        <xdr:cNvPr id="185" name="【橋りょう・トンネル】&#10;一人当たり有形固定資産（償却資産）額最大値テキスト"/>
        <xdr:cNvSpPr txBox="1"/>
      </xdr:nvSpPr>
      <xdr:spPr>
        <a:xfrm>
          <a:off x="10515600" y="94859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109476</xdr:rowOff>
    </xdr:from>
    <xdr:to>
      <xdr:col>55</xdr:col>
      <xdr:colOff>88900</xdr:colOff>
      <xdr:row>56</xdr:row>
      <xdr:rowOff>109476</xdr:rowOff>
    </xdr:to>
    <xdr:cxnSp macro="">
      <xdr:nvCxnSpPr>
        <xdr:cNvPr id="186" name="直線コネクタ 185"/>
        <xdr:cNvCxnSpPr/>
      </xdr:nvCxnSpPr>
      <xdr:spPr>
        <a:xfrm>
          <a:off x="10388600" y="9710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132828</xdr:rowOff>
    </xdr:from>
    <xdr:ext cx="599010" cy="259045"/>
    <xdr:sp macro="" textlink="">
      <xdr:nvSpPr>
        <xdr:cNvPr id="187" name="【橋りょう・トンネル】&#10;一人当たり有形固定資産（償却資産）額平均値テキスト"/>
        <xdr:cNvSpPr txBox="1"/>
      </xdr:nvSpPr>
      <xdr:spPr>
        <a:xfrm>
          <a:off x="10515600" y="10762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154401</xdr:rowOff>
    </xdr:from>
    <xdr:to>
      <xdr:col>55</xdr:col>
      <xdr:colOff>50800</xdr:colOff>
      <xdr:row>63</xdr:row>
      <xdr:rowOff>84551</xdr:rowOff>
    </xdr:to>
    <xdr:sp macro="" textlink="">
      <xdr:nvSpPr>
        <xdr:cNvPr id="188" name="フローチャート: 判断 187"/>
        <xdr:cNvSpPr/>
      </xdr:nvSpPr>
      <xdr:spPr>
        <a:xfrm>
          <a:off x="10426700" y="1078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167370</xdr:rowOff>
    </xdr:from>
    <xdr:to>
      <xdr:col>50</xdr:col>
      <xdr:colOff>165100</xdr:colOff>
      <xdr:row>63</xdr:row>
      <xdr:rowOff>97520</xdr:rowOff>
    </xdr:to>
    <xdr:sp macro="" textlink="">
      <xdr:nvSpPr>
        <xdr:cNvPr id="189" name="フローチャート: 判断 188"/>
        <xdr:cNvSpPr/>
      </xdr:nvSpPr>
      <xdr:spPr>
        <a:xfrm>
          <a:off x="9588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33293</xdr:rowOff>
    </xdr:from>
    <xdr:to>
      <xdr:col>46</xdr:col>
      <xdr:colOff>38100</xdr:colOff>
      <xdr:row>63</xdr:row>
      <xdr:rowOff>134893</xdr:rowOff>
    </xdr:to>
    <xdr:sp macro="" textlink="">
      <xdr:nvSpPr>
        <xdr:cNvPr id="190" name="フローチャート: 判断 189"/>
        <xdr:cNvSpPr/>
      </xdr:nvSpPr>
      <xdr:spPr>
        <a:xfrm>
          <a:off x="8699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1" name="テキスト ボックス 19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2" name="テキスト ボックス 19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3" name="テキスト ボックス 19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4" name="テキスト ボックス 19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5" name="テキスト ボックス 19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85250</xdr:rowOff>
    </xdr:from>
    <xdr:to>
      <xdr:col>50</xdr:col>
      <xdr:colOff>165100</xdr:colOff>
      <xdr:row>63</xdr:row>
      <xdr:rowOff>15400</xdr:rowOff>
    </xdr:to>
    <xdr:sp macro="" textlink="">
      <xdr:nvSpPr>
        <xdr:cNvPr id="196" name="楕円 195"/>
        <xdr:cNvSpPr/>
      </xdr:nvSpPr>
      <xdr:spPr>
        <a:xfrm>
          <a:off x="9588500" y="107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63</xdr:row>
      <xdr:rowOff>88647</xdr:rowOff>
    </xdr:from>
    <xdr:ext cx="599010" cy="259045"/>
    <xdr:sp macro="" textlink="">
      <xdr:nvSpPr>
        <xdr:cNvPr id="197" name="n_1aveValue【橋りょう・トンネル】&#10;一人当たり有形固定資産（償却資産）額"/>
        <xdr:cNvSpPr txBox="1"/>
      </xdr:nvSpPr>
      <xdr:spPr>
        <a:xfrm>
          <a:off x="9327095" y="1088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151420</xdr:rowOff>
    </xdr:from>
    <xdr:ext cx="599010" cy="259045"/>
    <xdr:sp macro="" textlink="">
      <xdr:nvSpPr>
        <xdr:cNvPr id="198" name="n_2aveValue【橋りょう・トンネル】&#10;一人当たり有形固定資産（償却資産）額"/>
        <xdr:cNvSpPr txBox="1"/>
      </xdr:nvSpPr>
      <xdr:spPr>
        <a:xfrm>
          <a:off x="8450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31927</xdr:rowOff>
    </xdr:from>
    <xdr:ext cx="599010" cy="259045"/>
    <xdr:sp macro="" textlink="">
      <xdr:nvSpPr>
        <xdr:cNvPr id="199" name="n_1mainValue【橋りょう・トンネル】&#10;一人当たり有形固定資産（償却資産）額"/>
        <xdr:cNvSpPr txBox="1"/>
      </xdr:nvSpPr>
      <xdr:spPr>
        <a:xfrm>
          <a:off x="9327095" y="1049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0" name="正方形/長方形 19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1" name="正方形/長方形 20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2" name="正方形/長方形 20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3" name="正方形/長方形 20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4" name="正方形/長方形 20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5" name="正方形/長方形 20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6" name="正方形/長方形 20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7" name="正方形/長方形 20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8" name="テキスト ボックス 20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9" name="直線コネクタ 20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0" name="直線コネクタ 20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11" name="テキスト ボックス 210"/>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12" name="直線コネクタ 21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13" name="テキスト ボックス 21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14" name="直線コネクタ 21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15" name="テキスト ボックス 21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16" name="直線コネクタ 21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17" name="テキスト ボックス 21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18" name="直線コネクタ 21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19" name="テキスト ボックス 21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0" name="直線コネクタ 21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21" name="テキスト ボックス 220"/>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2" name="直線コネクタ 22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3" name="テキスト ボックス 22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100149</xdr:rowOff>
    </xdr:to>
    <xdr:cxnSp macro="">
      <xdr:nvCxnSpPr>
        <xdr:cNvPr id="225" name="直線コネクタ 224"/>
        <xdr:cNvCxnSpPr/>
      </xdr:nvCxnSpPr>
      <xdr:spPr>
        <a:xfrm flipV="1">
          <a:off x="4634865" y="13280571"/>
          <a:ext cx="0" cy="139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103976</xdr:rowOff>
    </xdr:from>
    <xdr:ext cx="405111" cy="259045"/>
    <xdr:sp macro="" textlink="">
      <xdr:nvSpPr>
        <xdr:cNvPr id="226" name="【公営住宅】&#10;有形固定資産減価償却率最小値テキスト"/>
        <xdr:cNvSpPr txBox="1"/>
      </xdr:nvSpPr>
      <xdr:spPr>
        <a:xfrm>
          <a:off x="46736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100149</xdr:rowOff>
    </xdr:from>
    <xdr:to>
      <xdr:col>24</xdr:col>
      <xdr:colOff>152400</xdr:colOff>
      <xdr:row>85</xdr:row>
      <xdr:rowOff>100149</xdr:rowOff>
    </xdr:to>
    <xdr:cxnSp macro="">
      <xdr:nvCxnSpPr>
        <xdr:cNvPr id="227" name="直線コネクタ 226"/>
        <xdr:cNvCxnSpPr/>
      </xdr:nvCxnSpPr>
      <xdr:spPr>
        <a:xfrm>
          <a:off x="4546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28"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29" name="直線コネクタ 228"/>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21245</xdr:rowOff>
    </xdr:from>
    <xdr:ext cx="405111" cy="259045"/>
    <xdr:sp macro="" textlink="">
      <xdr:nvSpPr>
        <xdr:cNvPr id="230" name="【公営住宅】&#10;有形固定資産減価償却率平均値テキスト"/>
        <xdr:cNvSpPr txBox="1"/>
      </xdr:nvSpPr>
      <xdr:spPr>
        <a:xfrm>
          <a:off x="4673600" y="13737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42818</xdr:rowOff>
    </xdr:from>
    <xdr:to>
      <xdr:col>24</xdr:col>
      <xdr:colOff>114300</xdr:colOff>
      <xdr:row>80</xdr:row>
      <xdr:rowOff>144418</xdr:rowOff>
    </xdr:to>
    <xdr:sp macro="" textlink="">
      <xdr:nvSpPr>
        <xdr:cNvPr id="231" name="フローチャート: 判断 230"/>
        <xdr:cNvSpPr/>
      </xdr:nvSpPr>
      <xdr:spPr>
        <a:xfrm>
          <a:off x="45847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32" name="フローチャート: 判断 231"/>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13426</xdr:rowOff>
    </xdr:from>
    <xdr:to>
      <xdr:col>15</xdr:col>
      <xdr:colOff>101600</xdr:colOff>
      <xdr:row>80</xdr:row>
      <xdr:rowOff>115026</xdr:rowOff>
    </xdr:to>
    <xdr:sp macro="" textlink="">
      <xdr:nvSpPr>
        <xdr:cNvPr id="233" name="フローチャート: 判断 232"/>
        <xdr:cNvSpPr/>
      </xdr:nvSpPr>
      <xdr:spPr>
        <a:xfrm>
          <a:off x="2857500" y="1372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4" name="テキスト ボックス 23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5" name="テキスト ボックス 23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6" name="テキスト ボックス 23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7" name="テキスト ボックス 23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8" name="テキスト ボックス 23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106499</xdr:rowOff>
    </xdr:from>
    <xdr:to>
      <xdr:col>20</xdr:col>
      <xdr:colOff>38100</xdr:colOff>
      <xdr:row>83</xdr:row>
      <xdr:rowOff>36649</xdr:rowOff>
    </xdr:to>
    <xdr:sp macro="" textlink="">
      <xdr:nvSpPr>
        <xdr:cNvPr id="239" name="楕円 238"/>
        <xdr:cNvSpPr/>
      </xdr:nvSpPr>
      <xdr:spPr>
        <a:xfrm>
          <a:off x="3746500" y="1416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93997</xdr:rowOff>
    </xdr:from>
    <xdr:ext cx="405111" cy="259045"/>
    <xdr:sp macro="" textlink="">
      <xdr:nvSpPr>
        <xdr:cNvPr id="240" name="n_1aveValue【公営住宅】&#10;有形固定資産減価償却率"/>
        <xdr:cNvSpPr txBox="1"/>
      </xdr:nvSpPr>
      <xdr:spPr>
        <a:xfrm>
          <a:off x="3582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131553</xdr:rowOff>
    </xdr:from>
    <xdr:ext cx="405111" cy="259045"/>
    <xdr:sp macro="" textlink="">
      <xdr:nvSpPr>
        <xdr:cNvPr id="241" name="n_2aveValue【公営住宅】&#10;有形固定資産減価償却率"/>
        <xdr:cNvSpPr txBox="1"/>
      </xdr:nvSpPr>
      <xdr:spPr>
        <a:xfrm>
          <a:off x="2705744" y="1350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27776</xdr:rowOff>
    </xdr:from>
    <xdr:ext cx="405111" cy="259045"/>
    <xdr:sp macro="" textlink="">
      <xdr:nvSpPr>
        <xdr:cNvPr id="242" name="n_1mainValue【公営住宅】&#10;有形固定資産減価償却率"/>
        <xdr:cNvSpPr txBox="1"/>
      </xdr:nvSpPr>
      <xdr:spPr>
        <a:xfrm>
          <a:off x="3582044" y="1425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3" name="正方形/長方形 24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4" name="正方形/長方形 24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5" name="正方形/長方形 24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6" name="正方形/長方形 24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7" name="正方形/長方形 24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8" name="正方形/長方形 24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9" name="正方形/長方形 24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0" name="正方形/長方形 24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1" name="テキスト ボックス 25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2" name="直線コネクタ 25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3" name="直線コネクタ 25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4" name="テキスト ボックス 25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5" name="直線コネクタ 25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6" name="テキスト ボックス 25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7" name="直線コネクタ 25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8" name="テキスト ボックス 25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9" name="直線コネクタ 25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0" name="テキスト ボックス 25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1" name="直線コネクタ 26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2" name="テキスト ボックス 26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3" name="直線コネクタ 26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64" name="テキスト ボックス 26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80</xdr:row>
      <xdr:rowOff>148019</xdr:rowOff>
    </xdr:from>
    <xdr:to>
      <xdr:col>54</xdr:col>
      <xdr:colOff>189865</xdr:colOff>
      <xdr:row>86</xdr:row>
      <xdr:rowOff>111443</xdr:rowOff>
    </xdr:to>
    <xdr:cxnSp macro="">
      <xdr:nvCxnSpPr>
        <xdr:cNvPr id="266" name="直線コネクタ 265"/>
        <xdr:cNvCxnSpPr/>
      </xdr:nvCxnSpPr>
      <xdr:spPr>
        <a:xfrm flipV="1">
          <a:off x="10476865" y="13864019"/>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115270</xdr:rowOff>
    </xdr:from>
    <xdr:ext cx="469744" cy="259045"/>
    <xdr:sp macro="" textlink="">
      <xdr:nvSpPr>
        <xdr:cNvPr id="267" name="【公営住宅】&#10;一人当たり面積最小値テキスト"/>
        <xdr:cNvSpPr txBox="1"/>
      </xdr:nvSpPr>
      <xdr:spPr>
        <a:xfrm>
          <a:off x="10515600" y="1485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111443</xdr:rowOff>
    </xdr:from>
    <xdr:to>
      <xdr:col>55</xdr:col>
      <xdr:colOff>88900</xdr:colOff>
      <xdr:row>86</xdr:row>
      <xdr:rowOff>111443</xdr:rowOff>
    </xdr:to>
    <xdr:cxnSp macro="">
      <xdr:nvCxnSpPr>
        <xdr:cNvPr id="268" name="直線コネクタ 267"/>
        <xdr:cNvCxnSpPr/>
      </xdr:nvCxnSpPr>
      <xdr:spPr>
        <a:xfrm>
          <a:off x="10388600" y="1485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79</xdr:row>
      <xdr:rowOff>94696</xdr:rowOff>
    </xdr:from>
    <xdr:ext cx="469744" cy="259045"/>
    <xdr:sp macro="" textlink="">
      <xdr:nvSpPr>
        <xdr:cNvPr id="269" name="【公営住宅】&#10;一人当たり面積最大値テキスト"/>
        <xdr:cNvSpPr txBox="1"/>
      </xdr:nvSpPr>
      <xdr:spPr>
        <a:xfrm>
          <a:off x="10515600" y="1363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80</xdr:row>
      <xdr:rowOff>148019</xdr:rowOff>
    </xdr:from>
    <xdr:to>
      <xdr:col>55</xdr:col>
      <xdr:colOff>88900</xdr:colOff>
      <xdr:row>80</xdr:row>
      <xdr:rowOff>148019</xdr:rowOff>
    </xdr:to>
    <xdr:cxnSp macro="">
      <xdr:nvCxnSpPr>
        <xdr:cNvPr id="270" name="直線コネクタ 269"/>
        <xdr:cNvCxnSpPr/>
      </xdr:nvCxnSpPr>
      <xdr:spPr>
        <a:xfrm>
          <a:off x="10388600" y="1386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135081</xdr:rowOff>
    </xdr:from>
    <xdr:ext cx="469744" cy="259045"/>
    <xdr:sp macro="" textlink="">
      <xdr:nvSpPr>
        <xdr:cNvPr id="271" name="【公営住宅】&#10;一人当たり面積平均値テキスト"/>
        <xdr:cNvSpPr txBox="1"/>
      </xdr:nvSpPr>
      <xdr:spPr>
        <a:xfrm>
          <a:off x="10515600" y="145368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156654</xdr:rowOff>
    </xdr:from>
    <xdr:to>
      <xdr:col>55</xdr:col>
      <xdr:colOff>50800</xdr:colOff>
      <xdr:row>85</xdr:row>
      <xdr:rowOff>86804</xdr:rowOff>
    </xdr:to>
    <xdr:sp macro="" textlink="">
      <xdr:nvSpPr>
        <xdr:cNvPr id="272" name="フローチャート: 判断 271"/>
        <xdr:cNvSpPr/>
      </xdr:nvSpPr>
      <xdr:spPr>
        <a:xfrm>
          <a:off x="10426700" y="1455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102363</xdr:rowOff>
    </xdr:from>
    <xdr:to>
      <xdr:col>50</xdr:col>
      <xdr:colOff>165100</xdr:colOff>
      <xdr:row>85</xdr:row>
      <xdr:rowOff>32513</xdr:rowOff>
    </xdr:to>
    <xdr:sp macro="" textlink="">
      <xdr:nvSpPr>
        <xdr:cNvPr id="273" name="フローチャート: 判断 272"/>
        <xdr:cNvSpPr/>
      </xdr:nvSpPr>
      <xdr:spPr>
        <a:xfrm>
          <a:off x="9588500" y="1450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151892</xdr:rowOff>
    </xdr:from>
    <xdr:to>
      <xdr:col>46</xdr:col>
      <xdr:colOff>38100</xdr:colOff>
      <xdr:row>85</xdr:row>
      <xdr:rowOff>82042</xdr:rowOff>
    </xdr:to>
    <xdr:sp macro="" textlink="">
      <xdr:nvSpPr>
        <xdr:cNvPr id="274" name="フローチャート: 判断 273"/>
        <xdr:cNvSpPr/>
      </xdr:nvSpPr>
      <xdr:spPr>
        <a:xfrm>
          <a:off x="8699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5" name="テキスト ボックス 27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6" name="テキスト ボックス 27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7" name="テキスト ボックス 27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8" name="テキスト ボックス 27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9" name="テキスト ボックス 27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140272</xdr:rowOff>
    </xdr:from>
    <xdr:to>
      <xdr:col>50</xdr:col>
      <xdr:colOff>165100</xdr:colOff>
      <xdr:row>79</xdr:row>
      <xdr:rowOff>70422</xdr:rowOff>
    </xdr:to>
    <xdr:sp macro="" textlink="">
      <xdr:nvSpPr>
        <xdr:cNvPr id="280" name="楕円 279"/>
        <xdr:cNvSpPr/>
      </xdr:nvSpPr>
      <xdr:spPr>
        <a:xfrm>
          <a:off x="9588500" y="1351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23640</xdr:rowOff>
    </xdr:from>
    <xdr:ext cx="469744" cy="259045"/>
    <xdr:sp macro="" textlink="">
      <xdr:nvSpPr>
        <xdr:cNvPr id="281" name="n_1aveValue【公営住宅】&#10;一人当たり面積"/>
        <xdr:cNvSpPr txBox="1"/>
      </xdr:nvSpPr>
      <xdr:spPr>
        <a:xfrm>
          <a:off x="9391727" y="1459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98569</xdr:rowOff>
    </xdr:from>
    <xdr:ext cx="469744" cy="259045"/>
    <xdr:sp macro="" textlink="">
      <xdr:nvSpPr>
        <xdr:cNvPr id="282" name="n_2aveValue【公営住宅】&#10;一人当たり面積"/>
        <xdr:cNvSpPr txBox="1"/>
      </xdr:nvSpPr>
      <xdr:spPr>
        <a:xfrm>
          <a:off x="8515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86949</xdr:rowOff>
    </xdr:from>
    <xdr:ext cx="469744" cy="259045"/>
    <xdr:sp macro="" textlink="">
      <xdr:nvSpPr>
        <xdr:cNvPr id="283" name="n_1mainValue【公営住宅】&#10;一人当たり面積"/>
        <xdr:cNvSpPr txBox="1"/>
      </xdr:nvSpPr>
      <xdr:spPr>
        <a:xfrm>
          <a:off x="9391727" y="1328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4" name="正方形/長方形 2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5" name="正方形/長方形 2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6" name="正方形/長方形 2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7" name="正方形/長方形 2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8" name="正方形/長方形 2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9" name="正方形/長方形 2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0" name="正方形/長方形 2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1" name="正方形/長方形 29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2" name="テキスト ボックス 29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3" name="直線コネクタ 29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94" name="直線コネクタ 29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95" name="テキスト ボックス 294"/>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6" name="直線コネクタ 29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7" name="テキスト ボックス 29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8" name="直線コネクタ 29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9" name="テキスト ボックス 29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00" name="直線コネクタ 29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01" name="テキスト ボックス 30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2" name="直線コネクタ 30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3" name="テキスト ボックス 30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4" name="直線コネクタ 30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05" name="テキスト ボックス 304"/>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6" name="直線コネクタ 30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7" name="テキスト ボックス 30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146413</xdr:rowOff>
    </xdr:from>
    <xdr:to>
      <xdr:col>24</xdr:col>
      <xdr:colOff>62865</xdr:colOff>
      <xdr:row>107</xdr:row>
      <xdr:rowOff>19050</xdr:rowOff>
    </xdr:to>
    <xdr:cxnSp macro="">
      <xdr:nvCxnSpPr>
        <xdr:cNvPr id="309" name="直線コネクタ 308"/>
        <xdr:cNvCxnSpPr/>
      </xdr:nvCxnSpPr>
      <xdr:spPr>
        <a:xfrm flipV="1">
          <a:off x="4634865" y="17291413"/>
          <a:ext cx="0" cy="1072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22877</xdr:rowOff>
    </xdr:from>
    <xdr:ext cx="405111" cy="259045"/>
    <xdr:sp macro="" textlink="">
      <xdr:nvSpPr>
        <xdr:cNvPr id="310" name="【港湾・漁港】&#10;有形固定資産減価償却率最小値テキスト"/>
        <xdr:cNvSpPr txBox="1"/>
      </xdr:nvSpPr>
      <xdr:spPr>
        <a:xfrm>
          <a:off x="4673600" y="183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19050</xdr:rowOff>
    </xdr:from>
    <xdr:to>
      <xdr:col>24</xdr:col>
      <xdr:colOff>152400</xdr:colOff>
      <xdr:row>107</xdr:row>
      <xdr:rowOff>19050</xdr:rowOff>
    </xdr:to>
    <xdr:cxnSp macro="">
      <xdr:nvCxnSpPr>
        <xdr:cNvPr id="311" name="直線コネクタ 310"/>
        <xdr:cNvCxnSpPr/>
      </xdr:nvCxnSpPr>
      <xdr:spPr>
        <a:xfrm>
          <a:off x="4546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93090</xdr:rowOff>
    </xdr:from>
    <xdr:ext cx="405111" cy="259045"/>
    <xdr:sp macro="" textlink="">
      <xdr:nvSpPr>
        <xdr:cNvPr id="312" name="【港湾・漁港】&#10;有形固定資産減価償却率最大値テキスト"/>
        <xdr:cNvSpPr txBox="1"/>
      </xdr:nvSpPr>
      <xdr:spPr>
        <a:xfrm>
          <a:off x="4673600" y="1706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146413</xdr:rowOff>
    </xdr:from>
    <xdr:to>
      <xdr:col>24</xdr:col>
      <xdr:colOff>152400</xdr:colOff>
      <xdr:row>100</xdr:row>
      <xdr:rowOff>146413</xdr:rowOff>
    </xdr:to>
    <xdr:cxnSp macro="">
      <xdr:nvCxnSpPr>
        <xdr:cNvPr id="313" name="直線コネクタ 312"/>
        <xdr:cNvCxnSpPr/>
      </xdr:nvCxnSpPr>
      <xdr:spPr>
        <a:xfrm>
          <a:off x="4546600" y="1729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23421</xdr:rowOff>
    </xdr:from>
    <xdr:ext cx="405111" cy="259045"/>
    <xdr:sp macro="" textlink="">
      <xdr:nvSpPr>
        <xdr:cNvPr id="314" name="【港湾・漁港】&#10;有形固定資産減価償却率平均値テキスト"/>
        <xdr:cNvSpPr txBox="1"/>
      </xdr:nvSpPr>
      <xdr:spPr>
        <a:xfrm>
          <a:off x="4673600" y="175113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44994</xdr:rowOff>
    </xdr:from>
    <xdr:to>
      <xdr:col>24</xdr:col>
      <xdr:colOff>114300</xdr:colOff>
      <xdr:row>102</xdr:row>
      <xdr:rowOff>146594</xdr:rowOff>
    </xdr:to>
    <xdr:sp macro="" textlink="">
      <xdr:nvSpPr>
        <xdr:cNvPr id="315" name="フローチャート: 判断 314"/>
        <xdr:cNvSpPr/>
      </xdr:nvSpPr>
      <xdr:spPr>
        <a:xfrm>
          <a:off x="4584700" y="1753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121738</xdr:rowOff>
    </xdr:from>
    <xdr:to>
      <xdr:col>20</xdr:col>
      <xdr:colOff>38100</xdr:colOff>
      <xdr:row>105</xdr:row>
      <xdr:rowOff>51888</xdr:rowOff>
    </xdr:to>
    <xdr:sp macro="" textlink="">
      <xdr:nvSpPr>
        <xdr:cNvPr id="316" name="フローチャート: 判断 315"/>
        <xdr:cNvSpPr/>
      </xdr:nvSpPr>
      <xdr:spPr>
        <a:xfrm>
          <a:off x="3746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156029</xdr:rowOff>
    </xdr:from>
    <xdr:to>
      <xdr:col>15</xdr:col>
      <xdr:colOff>101600</xdr:colOff>
      <xdr:row>105</xdr:row>
      <xdr:rowOff>86179</xdr:rowOff>
    </xdr:to>
    <xdr:sp macro="" textlink="">
      <xdr:nvSpPr>
        <xdr:cNvPr id="317" name="フローチャート: 判断 316"/>
        <xdr:cNvSpPr/>
      </xdr:nvSpPr>
      <xdr:spPr>
        <a:xfrm>
          <a:off x="2857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8" name="テキスト ボックス 31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9" name="テキスト ボックス 31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0" name="テキスト ボックス 31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1" name="テキスト ボックス 32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2" name="テキスト ボックス 32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10705</xdr:rowOff>
    </xdr:from>
    <xdr:to>
      <xdr:col>20</xdr:col>
      <xdr:colOff>38100</xdr:colOff>
      <xdr:row>108</xdr:row>
      <xdr:rowOff>112305</xdr:rowOff>
    </xdr:to>
    <xdr:sp macro="" textlink="">
      <xdr:nvSpPr>
        <xdr:cNvPr id="323" name="楕円 322"/>
        <xdr:cNvSpPr/>
      </xdr:nvSpPr>
      <xdr:spPr>
        <a:xfrm>
          <a:off x="3746500" y="185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68415</xdr:rowOff>
    </xdr:from>
    <xdr:ext cx="405111" cy="259045"/>
    <xdr:sp macro="" textlink="">
      <xdr:nvSpPr>
        <xdr:cNvPr id="324" name="n_1aveValue【港湾・漁港】&#10;有形固定資産減価償却率"/>
        <xdr:cNvSpPr txBox="1"/>
      </xdr:nvSpPr>
      <xdr:spPr>
        <a:xfrm>
          <a:off x="35820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102706</xdr:rowOff>
    </xdr:from>
    <xdr:ext cx="405111" cy="259045"/>
    <xdr:sp macro="" textlink="">
      <xdr:nvSpPr>
        <xdr:cNvPr id="325" name="n_2aveValue【港湾・漁港】&#10;有形固定資産減価償却率"/>
        <xdr:cNvSpPr txBox="1"/>
      </xdr:nvSpPr>
      <xdr:spPr>
        <a:xfrm>
          <a:off x="2705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108</xdr:row>
      <xdr:rowOff>103432</xdr:rowOff>
    </xdr:from>
    <xdr:ext cx="340478" cy="259045"/>
    <xdr:sp macro="" textlink="">
      <xdr:nvSpPr>
        <xdr:cNvPr id="326" name="n_1mainValue【港湾・漁港】&#10;有形固定資産減価償却率"/>
        <xdr:cNvSpPr txBox="1"/>
      </xdr:nvSpPr>
      <xdr:spPr>
        <a:xfrm>
          <a:off x="3614361" y="186200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7" name="正方形/長方形 32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8" name="正方形/長方形 32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9" name="正方形/長方形 32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0" name="正方形/長方形 32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1" name="正方形/長方形 33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2" name="正方形/長方形 33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3" name="正方形/長方形 33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4" name="正方形/長方形 33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5" name="テキスト ボックス 33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6" name="直線コネクタ 33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7" name="直線コネクタ 33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38" name="テキスト ボックス 337"/>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9" name="直線コネクタ 33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40" name="テキスト ボックス 339"/>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1" name="直線コネクタ 34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42" name="テキスト ボックス 341"/>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3" name="直線コネクタ 34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344" name="テキスト ボックス 343"/>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5" name="直線コネクタ 34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346" name="テキスト ボックス 345"/>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7" name="直線コネクタ 34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48" name="テキスト ボックス 347"/>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119779</xdr:rowOff>
    </xdr:from>
    <xdr:to>
      <xdr:col>54</xdr:col>
      <xdr:colOff>189865</xdr:colOff>
      <xdr:row>108</xdr:row>
      <xdr:rowOff>144537</xdr:rowOff>
    </xdr:to>
    <xdr:cxnSp macro="">
      <xdr:nvCxnSpPr>
        <xdr:cNvPr id="350" name="直線コネクタ 349"/>
        <xdr:cNvCxnSpPr/>
      </xdr:nvCxnSpPr>
      <xdr:spPr>
        <a:xfrm flipV="1">
          <a:off x="10476865" y="17264779"/>
          <a:ext cx="0" cy="139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148364</xdr:rowOff>
    </xdr:from>
    <xdr:ext cx="534377" cy="259045"/>
    <xdr:sp macro="" textlink="">
      <xdr:nvSpPr>
        <xdr:cNvPr id="351" name="【港湾・漁港】&#10;一人当たり有形固定資産（償却資産）額最小値テキスト"/>
        <xdr:cNvSpPr txBox="1"/>
      </xdr:nvSpPr>
      <xdr:spPr>
        <a:xfrm>
          <a:off x="10515600" y="1866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144537</xdr:rowOff>
    </xdr:from>
    <xdr:to>
      <xdr:col>55</xdr:col>
      <xdr:colOff>88900</xdr:colOff>
      <xdr:row>108</xdr:row>
      <xdr:rowOff>144537</xdr:rowOff>
    </xdr:to>
    <xdr:cxnSp macro="">
      <xdr:nvCxnSpPr>
        <xdr:cNvPr id="352" name="直線コネクタ 351"/>
        <xdr:cNvCxnSpPr/>
      </xdr:nvCxnSpPr>
      <xdr:spPr>
        <a:xfrm>
          <a:off x="10388600" y="18661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66456</xdr:rowOff>
    </xdr:from>
    <xdr:ext cx="690189" cy="259045"/>
    <xdr:sp macro="" textlink="">
      <xdr:nvSpPr>
        <xdr:cNvPr id="353" name="【港湾・漁港】&#10;一人当たり有形固定資産（償却資産）額最大値テキスト"/>
        <xdr:cNvSpPr txBox="1"/>
      </xdr:nvSpPr>
      <xdr:spPr>
        <a:xfrm>
          <a:off x="10515600" y="170400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119779</xdr:rowOff>
    </xdr:from>
    <xdr:to>
      <xdr:col>55</xdr:col>
      <xdr:colOff>88900</xdr:colOff>
      <xdr:row>100</xdr:row>
      <xdr:rowOff>119779</xdr:rowOff>
    </xdr:to>
    <xdr:cxnSp macro="">
      <xdr:nvCxnSpPr>
        <xdr:cNvPr id="354" name="直線コネクタ 353"/>
        <xdr:cNvCxnSpPr/>
      </xdr:nvCxnSpPr>
      <xdr:spPr>
        <a:xfrm>
          <a:off x="10388600" y="17264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164871</xdr:rowOff>
    </xdr:from>
    <xdr:ext cx="599010" cy="259045"/>
    <xdr:sp macro="" textlink="">
      <xdr:nvSpPr>
        <xdr:cNvPr id="355" name="【港湾・漁港】&#10;一人当たり有形固定資産（償却資産）額平均値テキスト"/>
        <xdr:cNvSpPr txBox="1"/>
      </xdr:nvSpPr>
      <xdr:spPr>
        <a:xfrm>
          <a:off x="10515600" y="181671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14994</xdr:rowOff>
    </xdr:from>
    <xdr:to>
      <xdr:col>55</xdr:col>
      <xdr:colOff>50800</xdr:colOff>
      <xdr:row>106</xdr:row>
      <xdr:rowOff>116594</xdr:rowOff>
    </xdr:to>
    <xdr:sp macro="" textlink="">
      <xdr:nvSpPr>
        <xdr:cNvPr id="356" name="フローチャート: 判断 355"/>
        <xdr:cNvSpPr/>
      </xdr:nvSpPr>
      <xdr:spPr>
        <a:xfrm>
          <a:off x="10426700" y="181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112730</xdr:rowOff>
    </xdr:from>
    <xdr:to>
      <xdr:col>50</xdr:col>
      <xdr:colOff>165100</xdr:colOff>
      <xdr:row>106</xdr:row>
      <xdr:rowOff>42880</xdr:rowOff>
    </xdr:to>
    <xdr:sp macro="" textlink="">
      <xdr:nvSpPr>
        <xdr:cNvPr id="357" name="フローチャート: 判断 356"/>
        <xdr:cNvSpPr/>
      </xdr:nvSpPr>
      <xdr:spPr>
        <a:xfrm>
          <a:off x="9588500" y="1811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167599</xdr:rowOff>
    </xdr:from>
    <xdr:to>
      <xdr:col>46</xdr:col>
      <xdr:colOff>38100</xdr:colOff>
      <xdr:row>105</xdr:row>
      <xdr:rowOff>97749</xdr:rowOff>
    </xdr:to>
    <xdr:sp macro="" textlink="">
      <xdr:nvSpPr>
        <xdr:cNvPr id="358" name="フローチャート: 判断 357"/>
        <xdr:cNvSpPr/>
      </xdr:nvSpPr>
      <xdr:spPr>
        <a:xfrm>
          <a:off x="8699500" y="179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9" name="テキスト ボックス 35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0" name="テキスト ボックス 35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1" name="テキスト ボックス 36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2" name="テキスト ボックス 36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3" name="テキスト ボックス 36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89979</xdr:rowOff>
    </xdr:from>
    <xdr:to>
      <xdr:col>50</xdr:col>
      <xdr:colOff>165100</xdr:colOff>
      <xdr:row>109</xdr:row>
      <xdr:rowOff>20129</xdr:rowOff>
    </xdr:to>
    <xdr:sp macro="" textlink="">
      <xdr:nvSpPr>
        <xdr:cNvPr id="364" name="楕円 363"/>
        <xdr:cNvSpPr/>
      </xdr:nvSpPr>
      <xdr:spPr>
        <a:xfrm>
          <a:off x="9588500" y="1860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104</xdr:row>
      <xdr:rowOff>59407</xdr:rowOff>
    </xdr:from>
    <xdr:ext cx="599010" cy="259045"/>
    <xdr:sp macro="" textlink="">
      <xdr:nvSpPr>
        <xdr:cNvPr id="365" name="n_1aveValue【港湾・漁港】&#10;一人当たり有形固定資産（償却資産）額"/>
        <xdr:cNvSpPr txBox="1"/>
      </xdr:nvSpPr>
      <xdr:spPr>
        <a:xfrm>
          <a:off x="9327095" y="1789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114276</xdr:rowOff>
    </xdr:from>
    <xdr:ext cx="599010" cy="259045"/>
    <xdr:sp macro="" textlink="">
      <xdr:nvSpPr>
        <xdr:cNvPr id="366" name="n_2aveValue【港湾・漁港】&#10;一人当たり有形固定資産（償却資産）額"/>
        <xdr:cNvSpPr txBox="1"/>
      </xdr:nvSpPr>
      <xdr:spPr>
        <a:xfrm>
          <a:off x="8450795" y="17773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11256</xdr:rowOff>
    </xdr:from>
    <xdr:ext cx="534377" cy="259045"/>
    <xdr:sp macro="" textlink="">
      <xdr:nvSpPr>
        <xdr:cNvPr id="367" name="n_1mainValue【港湾・漁港】&#10;一人当たり有形固定資産（償却資産）額"/>
        <xdr:cNvSpPr txBox="1"/>
      </xdr:nvSpPr>
      <xdr:spPr>
        <a:xfrm>
          <a:off x="9359411" y="1869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8" name="正方形/長方形 36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9" name="正方形/長方形 36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0" name="正方形/長方形 36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1" name="正方形/長方形 37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2" name="正方形/長方形 37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3" name="正方形/長方形 37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4" name="正方形/長方形 37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5" name="正方形/長方形 37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6" name="テキスト ボックス 37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7" name="直線コネクタ 37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8" name="テキスト ボックス 37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9" name="直線コネクタ 37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80" name="テキスト ボックス 37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1" name="直線コネクタ 38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2" name="テキスト ボックス 38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3" name="直線コネクタ 38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4" name="テキスト ボックス 38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5" name="直線コネクタ 38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6" name="テキスト ボックス 38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7" name="直線コネクタ 38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8" name="テキスト ボックス 38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9" name="直線コネクタ 38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90" name="テキスト ボックス 38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169545</xdr:rowOff>
    </xdr:to>
    <xdr:cxnSp macro="">
      <xdr:nvCxnSpPr>
        <xdr:cNvPr id="392" name="直線コネクタ 391"/>
        <xdr:cNvCxnSpPr/>
      </xdr:nvCxnSpPr>
      <xdr:spPr>
        <a:xfrm flipV="1">
          <a:off x="16318864" y="57150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1922</xdr:rowOff>
    </xdr:from>
    <xdr:ext cx="405111" cy="259045"/>
    <xdr:sp macro="" textlink="">
      <xdr:nvSpPr>
        <xdr:cNvPr id="393" name="【認定こども園・幼稚園・保育所】&#10;有形固定資産減価償却率最小値テキスト"/>
        <xdr:cNvSpPr txBox="1"/>
      </xdr:nvSpPr>
      <xdr:spPr>
        <a:xfrm>
          <a:off x="16357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169545</xdr:rowOff>
    </xdr:from>
    <xdr:to>
      <xdr:col>86</xdr:col>
      <xdr:colOff>25400</xdr:colOff>
      <xdr:row>41</xdr:row>
      <xdr:rowOff>169545</xdr:rowOff>
    </xdr:to>
    <xdr:cxnSp macro="">
      <xdr:nvCxnSpPr>
        <xdr:cNvPr id="394" name="直線コネクタ 393"/>
        <xdr:cNvCxnSpPr/>
      </xdr:nvCxnSpPr>
      <xdr:spPr>
        <a:xfrm>
          <a:off x="16230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95"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96" name="直線コネクタ 395"/>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397" name="【認定こども園・幼稚園・保育所】&#10;有形固定資産減価償却率平均値テキスト"/>
        <xdr:cNvSpPr txBox="1"/>
      </xdr:nvSpPr>
      <xdr:spPr>
        <a:xfrm>
          <a:off x="16357600" y="644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398" name="フローチャート: 判断 397"/>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67310</xdr:rowOff>
    </xdr:from>
    <xdr:to>
      <xdr:col>81</xdr:col>
      <xdr:colOff>101600</xdr:colOff>
      <xdr:row>38</xdr:row>
      <xdr:rowOff>168910</xdr:rowOff>
    </xdr:to>
    <xdr:sp macro="" textlink="">
      <xdr:nvSpPr>
        <xdr:cNvPr id="399" name="フローチャート: 判断 398"/>
        <xdr:cNvSpPr/>
      </xdr:nvSpPr>
      <xdr:spPr>
        <a:xfrm>
          <a:off x="15430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109220</xdr:rowOff>
    </xdr:from>
    <xdr:to>
      <xdr:col>76</xdr:col>
      <xdr:colOff>165100</xdr:colOff>
      <xdr:row>38</xdr:row>
      <xdr:rowOff>39370</xdr:rowOff>
    </xdr:to>
    <xdr:sp macro="" textlink="">
      <xdr:nvSpPr>
        <xdr:cNvPr id="400" name="フローチャート: 判断 399"/>
        <xdr:cNvSpPr/>
      </xdr:nvSpPr>
      <xdr:spPr>
        <a:xfrm>
          <a:off x="14541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1" name="テキスト ボックス 40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2" name="テキスト ボックス 40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3" name="テキスト ボックス 40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4" name="テキスト ボックス 40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5" name="テキスト ボックス 40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168275</xdr:rowOff>
    </xdr:from>
    <xdr:to>
      <xdr:col>81</xdr:col>
      <xdr:colOff>101600</xdr:colOff>
      <xdr:row>38</xdr:row>
      <xdr:rowOff>98425</xdr:rowOff>
    </xdr:to>
    <xdr:sp macro="" textlink="">
      <xdr:nvSpPr>
        <xdr:cNvPr id="406" name="楕円 405"/>
        <xdr:cNvSpPr/>
      </xdr:nvSpPr>
      <xdr:spPr>
        <a:xfrm>
          <a:off x="15430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160037</xdr:rowOff>
    </xdr:from>
    <xdr:ext cx="405111" cy="259045"/>
    <xdr:sp macro="" textlink="">
      <xdr:nvSpPr>
        <xdr:cNvPr id="407" name="n_1aveValue【認定こども園・幼稚園・保育所】&#10;有形固定資産減価償却率"/>
        <xdr:cNvSpPr txBox="1"/>
      </xdr:nvSpPr>
      <xdr:spPr>
        <a:xfrm>
          <a:off x="152660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55897</xdr:rowOff>
    </xdr:from>
    <xdr:ext cx="405111" cy="259045"/>
    <xdr:sp macro="" textlink="">
      <xdr:nvSpPr>
        <xdr:cNvPr id="408" name="n_2aveValue【認定こども園・幼稚園・保育所】&#10;有形固定資産減価償却率"/>
        <xdr:cNvSpPr txBox="1"/>
      </xdr:nvSpPr>
      <xdr:spPr>
        <a:xfrm>
          <a:off x="143897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114952</xdr:rowOff>
    </xdr:from>
    <xdr:ext cx="405111" cy="259045"/>
    <xdr:sp macro="" textlink="">
      <xdr:nvSpPr>
        <xdr:cNvPr id="409" name="n_1mainValue【認定こども園・幼稚園・保育所】&#10;有形固定資産減価償却率"/>
        <xdr:cNvSpPr txBox="1"/>
      </xdr:nvSpPr>
      <xdr:spPr>
        <a:xfrm>
          <a:off x="152660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0" name="正方形/長方形 40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1" name="正方形/長方形 41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2" name="正方形/長方形 41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3" name="正方形/長方形 41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4" name="正方形/長方形 41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5" name="正方形/長方形 41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6" name="正方形/長方形 41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7" name="正方形/長方形 41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8" name="テキスト ボックス 41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9" name="直線コネクタ 41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0" name="直線コネクタ 41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1" name="テキスト ボックス 42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2" name="直線コネクタ 42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3" name="テキスト ボックス 42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4" name="直線コネクタ 42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5" name="テキスト ボックス 42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6" name="直線コネクタ 42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7" name="テキスト ボックス 42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8" name="直線コネクタ 42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9" name="テキスト ボックス 42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85344</xdr:rowOff>
    </xdr:from>
    <xdr:to>
      <xdr:col>116</xdr:col>
      <xdr:colOff>62864</xdr:colOff>
      <xdr:row>41</xdr:row>
      <xdr:rowOff>9906</xdr:rowOff>
    </xdr:to>
    <xdr:cxnSp macro="">
      <xdr:nvCxnSpPr>
        <xdr:cNvPr id="431" name="直線コネクタ 430"/>
        <xdr:cNvCxnSpPr/>
      </xdr:nvCxnSpPr>
      <xdr:spPr>
        <a:xfrm flipV="1">
          <a:off x="22160864" y="5743194"/>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13733</xdr:rowOff>
    </xdr:from>
    <xdr:ext cx="469744" cy="259045"/>
    <xdr:sp macro="" textlink="">
      <xdr:nvSpPr>
        <xdr:cNvPr id="432" name="【認定こども園・幼稚園・保育所】&#10;一人当たり面積最小値テキスト"/>
        <xdr:cNvSpPr txBox="1"/>
      </xdr:nvSpPr>
      <xdr:spPr>
        <a:xfrm>
          <a:off x="22199600" y="704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xdr:rowOff>
    </xdr:from>
    <xdr:to>
      <xdr:col>116</xdr:col>
      <xdr:colOff>152400</xdr:colOff>
      <xdr:row>41</xdr:row>
      <xdr:rowOff>9906</xdr:rowOff>
    </xdr:to>
    <xdr:cxnSp macro="">
      <xdr:nvCxnSpPr>
        <xdr:cNvPr id="433" name="直線コネクタ 432"/>
        <xdr:cNvCxnSpPr/>
      </xdr:nvCxnSpPr>
      <xdr:spPr>
        <a:xfrm>
          <a:off x="22072600" y="703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32021</xdr:rowOff>
    </xdr:from>
    <xdr:ext cx="469744" cy="259045"/>
    <xdr:sp macro="" textlink="">
      <xdr:nvSpPr>
        <xdr:cNvPr id="434" name="【認定こども園・幼稚園・保育所】&#10;一人当たり面積最大値テキスト"/>
        <xdr:cNvSpPr txBox="1"/>
      </xdr:nvSpPr>
      <xdr:spPr>
        <a:xfrm>
          <a:off x="22199600" y="551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85344</xdr:rowOff>
    </xdr:from>
    <xdr:to>
      <xdr:col>116</xdr:col>
      <xdr:colOff>152400</xdr:colOff>
      <xdr:row>33</xdr:row>
      <xdr:rowOff>85344</xdr:rowOff>
    </xdr:to>
    <xdr:cxnSp macro="">
      <xdr:nvCxnSpPr>
        <xdr:cNvPr id="435" name="直線コネクタ 434"/>
        <xdr:cNvCxnSpPr/>
      </xdr:nvCxnSpPr>
      <xdr:spPr>
        <a:xfrm>
          <a:off x="22072600" y="574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122699</xdr:rowOff>
    </xdr:from>
    <xdr:ext cx="469744" cy="259045"/>
    <xdr:sp macro="" textlink="">
      <xdr:nvSpPr>
        <xdr:cNvPr id="436" name="【認定こども園・幼稚園・保育所】&#10;一人当たり面積平均値テキスト"/>
        <xdr:cNvSpPr txBox="1"/>
      </xdr:nvSpPr>
      <xdr:spPr>
        <a:xfrm>
          <a:off x="22199600" y="6466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144272</xdr:rowOff>
    </xdr:from>
    <xdr:to>
      <xdr:col>116</xdr:col>
      <xdr:colOff>114300</xdr:colOff>
      <xdr:row>38</xdr:row>
      <xdr:rowOff>74422</xdr:rowOff>
    </xdr:to>
    <xdr:sp macro="" textlink="">
      <xdr:nvSpPr>
        <xdr:cNvPr id="437" name="フローチャート: 判断 436"/>
        <xdr:cNvSpPr/>
      </xdr:nvSpPr>
      <xdr:spPr>
        <a:xfrm>
          <a:off x="22110700" y="64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162560</xdr:rowOff>
    </xdr:from>
    <xdr:to>
      <xdr:col>112</xdr:col>
      <xdr:colOff>38100</xdr:colOff>
      <xdr:row>38</xdr:row>
      <xdr:rowOff>92710</xdr:rowOff>
    </xdr:to>
    <xdr:sp macro="" textlink="">
      <xdr:nvSpPr>
        <xdr:cNvPr id="438" name="フローチャート: 判断 437"/>
        <xdr:cNvSpPr/>
      </xdr:nvSpPr>
      <xdr:spPr>
        <a:xfrm>
          <a:off x="2127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148844</xdr:rowOff>
    </xdr:from>
    <xdr:to>
      <xdr:col>107</xdr:col>
      <xdr:colOff>101600</xdr:colOff>
      <xdr:row>38</xdr:row>
      <xdr:rowOff>78994</xdr:rowOff>
    </xdr:to>
    <xdr:sp macro="" textlink="">
      <xdr:nvSpPr>
        <xdr:cNvPr id="439" name="フローチャート: 判断 438"/>
        <xdr:cNvSpPr/>
      </xdr:nvSpPr>
      <xdr:spPr>
        <a:xfrm>
          <a:off x="20383500" y="649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0" name="テキスト ボックス 43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1" name="テキスト ボックス 44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2" name="テキスト ボックス 44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3" name="テキスト ボックス 44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4" name="テキスト ボックス 44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144272</xdr:rowOff>
    </xdr:from>
    <xdr:to>
      <xdr:col>112</xdr:col>
      <xdr:colOff>38100</xdr:colOff>
      <xdr:row>38</xdr:row>
      <xdr:rowOff>74422</xdr:rowOff>
    </xdr:to>
    <xdr:sp macro="" textlink="">
      <xdr:nvSpPr>
        <xdr:cNvPr id="445" name="楕円 444"/>
        <xdr:cNvSpPr/>
      </xdr:nvSpPr>
      <xdr:spPr>
        <a:xfrm>
          <a:off x="21272500" y="648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83837</xdr:rowOff>
    </xdr:from>
    <xdr:ext cx="469744" cy="259045"/>
    <xdr:sp macro="" textlink="">
      <xdr:nvSpPr>
        <xdr:cNvPr id="446" name="n_1aveValue【認定こども園・幼稚園・保育所】&#10;一人当たり面積"/>
        <xdr:cNvSpPr txBox="1"/>
      </xdr:nvSpPr>
      <xdr:spPr>
        <a:xfrm>
          <a:off x="2107572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95521</xdr:rowOff>
    </xdr:from>
    <xdr:ext cx="469744" cy="259045"/>
    <xdr:sp macro="" textlink="">
      <xdr:nvSpPr>
        <xdr:cNvPr id="447" name="n_2aveValue【認定こども園・幼稚園・保育所】&#10;一人当たり面積"/>
        <xdr:cNvSpPr txBox="1"/>
      </xdr:nvSpPr>
      <xdr:spPr>
        <a:xfrm>
          <a:off x="20199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90949</xdr:rowOff>
    </xdr:from>
    <xdr:ext cx="469744" cy="259045"/>
    <xdr:sp macro="" textlink="">
      <xdr:nvSpPr>
        <xdr:cNvPr id="448" name="n_1mainValue【認定こども園・幼稚園・保育所】&#10;一人当たり面積"/>
        <xdr:cNvSpPr txBox="1"/>
      </xdr:nvSpPr>
      <xdr:spPr>
        <a:xfrm>
          <a:off x="21075727" y="626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9" name="正方形/長方形 44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0" name="正方形/長方形 44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1" name="正方形/長方形 45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2" name="正方形/長方形 45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3" name="正方形/長方形 45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4" name="正方形/長方形 45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5" name="正方形/長方形 45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6" name="正方形/長方形 45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7" name="テキスト ボックス 45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8" name="直線コネクタ 45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9" name="テキスト ボックス 45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0" name="直線コネクタ 45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61" name="テキスト ボックス 46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2" name="直線コネクタ 46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3" name="テキスト ボックス 46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4" name="直線コネクタ 46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5" name="テキスト ボックス 46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6" name="直線コネクタ 46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7" name="テキスト ボックス 46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8" name="直線コネクタ 46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9" name="テキスト ボックス 46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0" name="直線コネクタ 46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1" name="テキスト ボックス 47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64</xdr:row>
      <xdr:rowOff>163830</xdr:rowOff>
    </xdr:to>
    <xdr:cxnSp macro="">
      <xdr:nvCxnSpPr>
        <xdr:cNvPr id="473" name="直線コネクタ 472"/>
        <xdr:cNvCxnSpPr/>
      </xdr:nvCxnSpPr>
      <xdr:spPr>
        <a:xfrm flipV="1">
          <a:off x="16318864" y="969454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167657</xdr:rowOff>
    </xdr:from>
    <xdr:ext cx="405111" cy="259045"/>
    <xdr:sp macro="" textlink="">
      <xdr:nvSpPr>
        <xdr:cNvPr id="474" name="【学校施設】&#10;有形固定資産減価償却率最小値テキスト"/>
        <xdr:cNvSpPr txBox="1"/>
      </xdr:nvSpPr>
      <xdr:spPr>
        <a:xfrm>
          <a:off x="16357600" y="1114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163830</xdr:rowOff>
    </xdr:from>
    <xdr:to>
      <xdr:col>86</xdr:col>
      <xdr:colOff>25400</xdr:colOff>
      <xdr:row>64</xdr:row>
      <xdr:rowOff>163830</xdr:rowOff>
    </xdr:to>
    <xdr:cxnSp macro="">
      <xdr:nvCxnSpPr>
        <xdr:cNvPr id="475" name="直線コネクタ 474"/>
        <xdr:cNvCxnSpPr/>
      </xdr:nvCxnSpPr>
      <xdr:spPr>
        <a:xfrm>
          <a:off x="16230600" y="1113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76"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77" name="直線コネクタ 476"/>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110507</xdr:rowOff>
    </xdr:from>
    <xdr:ext cx="405111" cy="259045"/>
    <xdr:sp macro="" textlink="">
      <xdr:nvSpPr>
        <xdr:cNvPr id="478" name="【学校施設】&#10;有形固定資産減価償却率平均値テキスト"/>
        <xdr:cNvSpPr txBox="1"/>
      </xdr:nvSpPr>
      <xdr:spPr>
        <a:xfrm>
          <a:off x="16357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479" name="フローチャート: 判断 478"/>
        <xdr:cNvSpPr/>
      </xdr:nvSpPr>
      <xdr:spPr>
        <a:xfrm>
          <a:off x="16268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480" name="フローチャート: 判断 479"/>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52070</xdr:rowOff>
    </xdr:from>
    <xdr:to>
      <xdr:col>76</xdr:col>
      <xdr:colOff>165100</xdr:colOff>
      <xdr:row>60</xdr:row>
      <xdr:rowOff>153670</xdr:rowOff>
    </xdr:to>
    <xdr:sp macro="" textlink="">
      <xdr:nvSpPr>
        <xdr:cNvPr id="481" name="フローチャート: 判断 480"/>
        <xdr:cNvSpPr/>
      </xdr:nvSpPr>
      <xdr:spPr>
        <a:xfrm>
          <a:off x="14541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2" name="テキスト ボックス 48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3" name="テキスト ボックス 48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4" name="テキスト ボックス 48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5" name="テキスト ボックス 48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6" name="テキスト ボックス 48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158750</xdr:rowOff>
    </xdr:from>
    <xdr:to>
      <xdr:col>81</xdr:col>
      <xdr:colOff>101600</xdr:colOff>
      <xdr:row>58</xdr:row>
      <xdr:rowOff>88900</xdr:rowOff>
    </xdr:to>
    <xdr:sp macro="" textlink="">
      <xdr:nvSpPr>
        <xdr:cNvPr id="487" name="楕円 486"/>
        <xdr:cNvSpPr/>
      </xdr:nvSpPr>
      <xdr:spPr>
        <a:xfrm>
          <a:off x="15430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70502</xdr:rowOff>
    </xdr:from>
    <xdr:ext cx="405111" cy="259045"/>
    <xdr:sp macro="" textlink="">
      <xdr:nvSpPr>
        <xdr:cNvPr id="488" name="n_1aveValue【学校施設】&#10;有形固定資産減価償却率"/>
        <xdr:cNvSpPr txBox="1"/>
      </xdr:nvSpPr>
      <xdr:spPr>
        <a:xfrm>
          <a:off x="152660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170197</xdr:rowOff>
    </xdr:from>
    <xdr:ext cx="405111" cy="259045"/>
    <xdr:sp macro="" textlink="">
      <xdr:nvSpPr>
        <xdr:cNvPr id="489" name="n_2aveValue【学校施設】&#10;有形固定資産減価償却率"/>
        <xdr:cNvSpPr txBox="1"/>
      </xdr:nvSpPr>
      <xdr:spPr>
        <a:xfrm>
          <a:off x="14389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105427</xdr:rowOff>
    </xdr:from>
    <xdr:ext cx="405111" cy="259045"/>
    <xdr:sp macro="" textlink="">
      <xdr:nvSpPr>
        <xdr:cNvPr id="490" name="n_1mainValue【学校施設】&#10;有形固定資産減価償却率"/>
        <xdr:cNvSpPr txBox="1"/>
      </xdr:nvSpPr>
      <xdr:spPr>
        <a:xfrm>
          <a:off x="152660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1" name="正方形/長方形 49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2" name="正方形/長方形 49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3" name="正方形/長方形 49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4" name="正方形/長方形 49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5" name="正方形/長方形 49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6" name="正方形/長方形 49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7" name="正方形/長方形 49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8" name="正方形/長方形 49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9" name="テキスト ボックス 49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0" name="直線コネクタ 49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01" name="直線コネクタ 50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2" name="テキスト ボックス 50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3" name="直線コネクタ 50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4" name="テキスト ボックス 50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5" name="直線コネクタ 50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6" name="テキスト ボックス 50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7" name="直線コネクタ 50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08" name="テキスト ボックス 50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9" name="直線コネクタ 50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0" name="テキスト ボックス 50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124130</xdr:rowOff>
    </xdr:from>
    <xdr:to>
      <xdr:col>116</xdr:col>
      <xdr:colOff>62864</xdr:colOff>
      <xdr:row>62</xdr:row>
      <xdr:rowOff>150876</xdr:rowOff>
    </xdr:to>
    <xdr:cxnSp macro="">
      <xdr:nvCxnSpPr>
        <xdr:cNvPr id="512" name="直線コネクタ 511"/>
        <xdr:cNvCxnSpPr/>
      </xdr:nvCxnSpPr>
      <xdr:spPr>
        <a:xfrm flipV="1">
          <a:off x="22160864" y="9553880"/>
          <a:ext cx="0" cy="1226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154703</xdr:rowOff>
    </xdr:from>
    <xdr:ext cx="469744" cy="259045"/>
    <xdr:sp macro="" textlink="">
      <xdr:nvSpPr>
        <xdr:cNvPr id="513" name="【学校施設】&#10;一人当たり面積最小値テキスト"/>
        <xdr:cNvSpPr txBox="1"/>
      </xdr:nvSpPr>
      <xdr:spPr>
        <a:xfrm>
          <a:off x="22199600" y="107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150876</xdr:rowOff>
    </xdr:from>
    <xdr:to>
      <xdr:col>116</xdr:col>
      <xdr:colOff>152400</xdr:colOff>
      <xdr:row>62</xdr:row>
      <xdr:rowOff>150876</xdr:rowOff>
    </xdr:to>
    <xdr:cxnSp macro="">
      <xdr:nvCxnSpPr>
        <xdr:cNvPr id="514" name="直線コネクタ 513"/>
        <xdr:cNvCxnSpPr/>
      </xdr:nvCxnSpPr>
      <xdr:spPr>
        <a:xfrm>
          <a:off x="22072600" y="1078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70807</xdr:rowOff>
    </xdr:from>
    <xdr:ext cx="469744" cy="259045"/>
    <xdr:sp macro="" textlink="">
      <xdr:nvSpPr>
        <xdr:cNvPr id="515" name="【学校施設】&#10;一人当たり面積最大値テキスト"/>
        <xdr:cNvSpPr txBox="1"/>
      </xdr:nvSpPr>
      <xdr:spPr>
        <a:xfrm>
          <a:off x="22199600" y="932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124130</xdr:rowOff>
    </xdr:from>
    <xdr:to>
      <xdr:col>116</xdr:col>
      <xdr:colOff>152400</xdr:colOff>
      <xdr:row>55</xdr:row>
      <xdr:rowOff>124130</xdr:rowOff>
    </xdr:to>
    <xdr:cxnSp macro="">
      <xdr:nvCxnSpPr>
        <xdr:cNvPr id="516" name="直線コネクタ 515"/>
        <xdr:cNvCxnSpPr/>
      </xdr:nvCxnSpPr>
      <xdr:spPr>
        <a:xfrm>
          <a:off x="22072600" y="955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111193</xdr:rowOff>
    </xdr:from>
    <xdr:ext cx="469744" cy="259045"/>
    <xdr:sp macro="" textlink="">
      <xdr:nvSpPr>
        <xdr:cNvPr id="517" name="【学校施設】&#10;一人当たり面積平均値テキスト"/>
        <xdr:cNvSpPr txBox="1"/>
      </xdr:nvSpPr>
      <xdr:spPr>
        <a:xfrm>
          <a:off x="22199600" y="10398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132766</xdr:rowOff>
    </xdr:from>
    <xdr:to>
      <xdr:col>116</xdr:col>
      <xdr:colOff>114300</xdr:colOff>
      <xdr:row>61</xdr:row>
      <xdr:rowOff>62916</xdr:rowOff>
    </xdr:to>
    <xdr:sp macro="" textlink="">
      <xdr:nvSpPr>
        <xdr:cNvPr id="518" name="フローチャート: 判断 517"/>
        <xdr:cNvSpPr/>
      </xdr:nvSpPr>
      <xdr:spPr>
        <a:xfrm>
          <a:off x="22110700" y="1041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101447</xdr:rowOff>
    </xdr:from>
    <xdr:to>
      <xdr:col>112</xdr:col>
      <xdr:colOff>38100</xdr:colOff>
      <xdr:row>61</xdr:row>
      <xdr:rowOff>31597</xdr:rowOff>
    </xdr:to>
    <xdr:sp macro="" textlink="">
      <xdr:nvSpPr>
        <xdr:cNvPr id="519" name="フローチャート: 判断 518"/>
        <xdr:cNvSpPr/>
      </xdr:nvSpPr>
      <xdr:spPr>
        <a:xfrm>
          <a:off x="21272500" y="103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94132</xdr:rowOff>
    </xdr:from>
    <xdr:to>
      <xdr:col>107</xdr:col>
      <xdr:colOff>101600</xdr:colOff>
      <xdr:row>61</xdr:row>
      <xdr:rowOff>24282</xdr:rowOff>
    </xdr:to>
    <xdr:sp macro="" textlink="">
      <xdr:nvSpPr>
        <xdr:cNvPr id="520" name="フローチャート: 判断 519"/>
        <xdr:cNvSpPr/>
      </xdr:nvSpPr>
      <xdr:spPr>
        <a:xfrm>
          <a:off x="20383500" y="103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1" name="テキスト ボックス 52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2" name="テキスト ボックス 52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3" name="テキスト ボックス 52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4" name="テキスト ボックス 52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5" name="テキスト ボックス 52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16866</xdr:rowOff>
    </xdr:from>
    <xdr:to>
      <xdr:col>112</xdr:col>
      <xdr:colOff>38100</xdr:colOff>
      <xdr:row>58</xdr:row>
      <xdr:rowOff>118466</xdr:rowOff>
    </xdr:to>
    <xdr:sp macro="" textlink="">
      <xdr:nvSpPr>
        <xdr:cNvPr id="526" name="楕円 525"/>
        <xdr:cNvSpPr/>
      </xdr:nvSpPr>
      <xdr:spPr>
        <a:xfrm>
          <a:off x="21272500" y="996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22724</xdr:rowOff>
    </xdr:from>
    <xdr:ext cx="469744" cy="259045"/>
    <xdr:sp macro="" textlink="">
      <xdr:nvSpPr>
        <xdr:cNvPr id="527" name="n_1aveValue【学校施設】&#10;一人当たり面積"/>
        <xdr:cNvSpPr txBox="1"/>
      </xdr:nvSpPr>
      <xdr:spPr>
        <a:xfrm>
          <a:off x="21075727" y="1048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40809</xdr:rowOff>
    </xdr:from>
    <xdr:ext cx="469744" cy="259045"/>
    <xdr:sp macro="" textlink="">
      <xdr:nvSpPr>
        <xdr:cNvPr id="528" name="n_2aveValue【学校施設】&#10;一人当たり面積"/>
        <xdr:cNvSpPr txBox="1"/>
      </xdr:nvSpPr>
      <xdr:spPr>
        <a:xfrm>
          <a:off x="20199427" y="1015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134993</xdr:rowOff>
    </xdr:from>
    <xdr:ext cx="469744" cy="259045"/>
    <xdr:sp macro="" textlink="">
      <xdr:nvSpPr>
        <xdr:cNvPr id="529" name="n_1mainValue【学校施設】&#10;一人当たり面積"/>
        <xdr:cNvSpPr txBox="1"/>
      </xdr:nvSpPr>
      <xdr:spPr>
        <a:xfrm>
          <a:off x="21075727" y="973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8" name="正方形/長方形 5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9" name="正方形/長方形 5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0" name="正方形/長方形 5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1" name="正方形/長方形 5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2" name="正方形/長方形 5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3" name="正方形/長方形 5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4" name="正方形/長方形 5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5" name="正方形/長方形 54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6" name="正方形/長方形 5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7" name="正方形/長方形 5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8" name="正方形/長方形 5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9" name="正方形/長方形 5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0" name="正方形/長方形 5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1" name="正方形/長方形 5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2" name="正方形/長方形 5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3" name="正方形/長方形 5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4" name="テキスト ボックス 5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5" name="直線コネクタ 5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56" name="テキスト ボックス 55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57" name="直線コネクタ 55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58" name="テキスト ボックス 55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59" name="直線コネクタ 55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60" name="テキスト ボックス 55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61" name="直線コネクタ 56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62" name="テキスト ボックス 56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63" name="直線コネクタ 56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64" name="テキスト ボックス 563"/>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6" name="テキスト ボックス 56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89915</xdr:rowOff>
    </xdr:to>
    <xdr:cxnSp macro="">
      <xdr:nvCxnSpPr>
        <xdr:cNvPr id="568" name="直線コネクタ 567"/>
        <xdr:cNvCxnSpPr/>
      </xdr:nvCxnSpPr>
      <xdr:spPr>
        <a:xfrm flipV="1">
          <a:off x="16318864" y="17221200"/>
          <a:ext cx="0" cy="1213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93742</xdr:rowOff>
    </xdr:from>
    <xdr:ext cx="405111" cy="259045"/>
    <xdr:sp macro="" textlink="">
      <xdr:nvSpPr>
        <xdr:cNvPr id="569" name="【公民館】&#10;有形固定資産減価償却率最小値テキスト"/>
        <xdr:cNvSpPr txBox="1"/>
      </xdr:nvSpPr>
      <xdr:spPr>
        <a:xfrm>
          <a:off x="16357600" y="1843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89915</xdr:rowOff>
    </xdr:from>
    <xdr:to>
      <xdr:col>86</xdr:col>
      <xdr:colOff>25400</xdr:colOff>
      <xdr:row>107</xdr:row>
      <xdr:rowOff>89915</xdr:rowOff>
    </xdr:to>
    <xdr:cxnSp macro="">
      <xdr:nvCxnSpPr>
        <xdr:cNvPr id="570" name="直線コネクタ 569"/>
        <xdr:cNvCxnSpPr/>
      </xdr:nvCxnSpPr>
      <xdr:spPr>
        <a:xfrm>
          <a:off x="16230600" y="184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71"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72" name="直線コネクタ 571"/>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58690</xdr:rowOff>
    </xdr:from>
    <xdr:ext cx="405111" cy="259045"/>
    <xdr:sp macro="" textlink="">
      <xdr:nvSpPr>
        <xdr:cNvPr id="573" name="【公民館】&#10;有形固定資産減価償却率平均値テキスト"/>
        <xdr:cNvSpPr txBox="1"/>
      </xdr:nvSpPr>
      <xdr:spPr>
        <a:xfrm>
          <a:off x="16357600" y="177180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80263</xdr:rowOff>
    </xdr:from>
    <xdr:to>
      <xdr:col>85</xdr:col>
      <xdr:colOff>177800</xdr:colOff>
      <xdr:row>104</xdr:row>
      <xdr:rowOff>10413</xdr:rowOff>
    </xdr:to>
    <xdr:sp macro="" textlink="">
      <xdr:nvSpPr>
        <xdr:cNvPr id="574" name="フローチャート: 判断 573"/>
        <xdr:cNvSpPr/>
      </xdr:nvSpPr>
      <xdr:spPr>
        <a:xfrm>
          <a:off x="16268700" y="1773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144272</xdr:rowOff>
    </xdr:from>
    <xdr:to>
      <xdr:col>81</xdr:col>
      <xdr:colOff>101600</xdr:colOff>
      <xdr:row>104</xdr:row>
      <xdr:rowOff>74422</xdr:rowOff>
    </xdr:to>
    <xdr:sp macro="" textlink="">
      <xdr:nvSpPr>
        <xdr:cNvPr id="575" name="フローチャート: 判断 574"/>
        <xdr:cNvSpPr/>
      </xdr:nvSpPr>
      <xdr:spPr>
        <a:xfrm>
          <a:off x="154305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135128</xdr:rowOff>
    </xdr:from>
    <xdr:to>
      <xdr:col>76</xdr:col>
      <xdr:colOff>165100</xdr:colOff>
      <xdr:row>105</xdr:row>
      <xdr:rowOff>65278</xdr:rowOff>
    </xdr:to>
    <xdr:sp macro="" textlink="">
      <xdr:nvSpPr>
        <xdr:cNvPr id="576" name="フローチャート: 判断 575"/>
        <xdr:cNvSpPr/>
      </xdr:nvSpPr>
      <xdr:spPr>
        <a:xfrm>
          <a:off x="14541500" y="1796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7" name="テキスト ボックス 5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8" name="テキスト ボックス 5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9" name="テキスト ボックス 5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0" name="テキスト ボックス 5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1" name="テキスト ボックス 5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25400</xdr:rowOff>
    </xdr:from>
    <xdr:to>
      <xdr:col>81</xdr:col>
      <xdr:colOff>101600</xdr:colOff>
      <xdr:row>100</xdr:row>
      <xdr:rowOff>127000</xdr:rowOff>
    </xdr:to>
    <xdr:sp macro="" textlink="">
      <xdr:nvSpPr>
        <xdr:cNvPr id="582" name="楕円 581"/>
        <xdr:cNvSpPr/>
      </xdr:nvSpPr>
      <xdr:spPr>
        <a:xfrm>
          <a:off x="15430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65549</xdr:rowOff>
    </xdr:from>
    <xdr:ext cx="405111" cy="259045"/>
    <xdr:sp macro="" textlink="">
      <xdr:nvSpPr>
        <xdr:cNvPr id="583" name="n_1aveValue【公民館】&#10;有形固定資産減価償却率"/>
        <xdr:cNvSpPr txBox="1"/>
      </xdr:nvSpPr>
      <xdr:spPr>
        <a:xfrm>
          <a:off x="15266044" y="1789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81805</xdr:rowOff>
    </xdr:from>
    <xdr:ext cx="405111" cy="259045"/>
    <xdr:sp macro="" textlink="">
      <xdr:nvSpPr>
        <xdr:cNvPr id="584" name="n_2aveValue【公民館】&#10;有形固定資産減価償却率"/>
        <xdr:cNvSpPr txBox="1"/>
      </xdr:nvSpPr>
      <xdr:spPr>
        <a:xfrm>
          <a:off x="14389744" y="17741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98</xdr:row>
      <xdr:rowOff>143527</xdr:rowOff>
    </xdr:from>
    <xdr:ext cx="469744" cy="259045"/>
    <xdr:sp macro="" textlink="">
      <xdr:nvSpPr>
        <xdr:cNvPr id="585" name="n_1mainValue【公民館】&#10;有形固定資産減価償却率"/>
        <xdr:cNvSpPr txBox="1"/>
      </xdr:nvSpPr>
      <xdr:spPr>
        <a:xfrm>
          <a:off x="15233727" y="1694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6" name="正方形/長方形 5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7" name="正方形/長方形 5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8" name="正方形/長方形 5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9" name="正方形/長方形 5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0" name="正方形/長方形 5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1" name="正方形/長方形 5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2" name="正方形/長方形 5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3" name="正方形/長方形 5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4" name="テキスト ボックス 5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5" name="直線コネクタ 5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6" name="直線コネクタ 59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7" name="テキスト ボックス 59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98" name="直線コネクタ 59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99" name="テキスト ボックス 59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0" name="直線コネクタ 59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1" name="テキスト ボックス 60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2" name="直線コネクタ 60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3" name="テキスト ボックス 60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4" name="直線コネクタ 60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5" name="テキスト ボックス 60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6" name="直線コネクタ 6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7" name="テキスト ボックス 6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48261</xdr:rowOff>
    </xdr:from>
    <xdr:to>
      <xdr:col>116</xdr:col>
      <xdr:colOff>62864</xdr:colOff>
      <xdr:row>108</xdr:row>
      <xdr:rowOff>62230</xdr:rowOff>
    </xdr:to>
    <xdr:cxnSp macro="">
      <xdr:nvCxnSpPr>
        <xdr:cNvPr id="609" name="直線コネクタ 608"/>
        <xdr:cNvCxnSpPr/>
      </xdr:nvCxnSpPr>
      <xdr:spPr>
        <a:xfrm flipV="1">
          <a:off x="22160864" y="17193261"/>
          <a:ext cx="0" cy="138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66057</xdr:rowOff>
    </xdr:from>
    <xdr:ext cx="469744" cy="259045"/>
    <xdr:sp macro="" textlink="">
      <xdr:nvSpPr>
        <xdr:cNvPr id="610" name="【公民館】&#10;一人当たり面積最小値テキスト"/>
        <xdr:cNvSpPr txBox="1"/>
      </xdr:nvSpPr>
      <xdr:spPr>
        <a:xfrm>
          <a:off x="22199600" y="185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62230</xdr:rowOff>
    </xdr:from>
    <xdr:to>
      <xdr:col>116</xdr:col>
      <xdr:colOff>152400</xdr:colOff>
      <xdr:row>108</xdr:row>
      <xdr:rowOff>62230</xdr:rowOff>
    </xdr:to>
    <xdr:cxnSp macro="">
      <xdr:nvCxnSpPr>
        <xdr:cNvPr id="611" name="直線コネクタ 610"/>
        <xdr:cNvCxnSpPr/>
      </xdr:nvCxnSpPr>
      <xdr:spPr>
        <a:xfrm>
          <a:off x="22072600" y="185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166388</xdr:rowOff>
    </xdr:from>
    <xdr:ext cx="469744" cy="259045"/>
    <xdr:sp macro="" textlink="">
      <xdr:nvSpPr>
        <xdr:cNvPr id="612" name="【公民館】&#10;一人当たり面積最大値テキスト"/>
        <xdr:cNvSpPr txBox="1"/>
      </xdr:nvSpPr>
      <xdr:spPr>
        <a:xfrm>
          <a:off x="22199600"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48261</xdr:rowOff>
    </xdr:from>
    <xdr:to>
      <xdr:col>116</xdr:col>
      <xdr:colOff>152400</xdr:colOff>
      <xdr:row>100</xdr:row>
      <xdr:rowOff>48261</xdr:rowOff>
    </xdr:to>
    <xdr:cxnSp macro="">
      <xdr:nvCxnSpPr>
        <xdr:cNvPr id="613" name="直線コネクタ 612"/>
        <xdr:cNvCxnSpPr/>
      </xdr:nvCxnSpPr>
      <xdr:spPr>
        <a:xfrm>
          <a:off x="22072600" y="1719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7638</xdr:rowOff>
    </xdr:from>
    <xdr:ext cx="469744" cy="259045"/>
    <xdr:sp macro="" textlink="">
      <xdr:nvSpPr>
        <xdr:cNvPr id="614" name="【公民館】&#10;一人当たり面積平均値テキスト"/>
        <xdr:cNvSpPr txBox="1"/>
      </xdr:nvSpPr>
      <xdr:spPr>
        <a:xfrm>
          <a:off x="22199600" y="18181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29211</xdr:rowOff>
    </xdr:from>
    <xdr:to>
      <xdr:col>116</xdr:col>
      <xdr:colOff>114300</xdr:colOff>
      <xdr:row>106</xdr:row>
      <xdr:rowOff>130811</xdr:rowOff>
    </xdr:to>
    <xdr:sp macro="" textlink="">
      <xdr:nvSpPr>
        <xdr:cNvPr id="615" name="フローチャート: 判断 614"/>
        <xdr:cNvSpPr/>
      </xdr:nvSpPr>
      <xdr:spPr>
        <a:xfrm>
          <a:off x="22110700" y="182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7620</xdr:rowOff>
    </xdr:from>
    <xdr:to>
      <xdr:col>112</xdr:col>
      <xdr:colOff>38100</xdr:colOff>
      <xdr:row>106</xdr:row>
      <xdr:rowOff>109220</xdr:rowOff>
    </xdr:to>
    <xdr:sp macro="" textlink="">
      <xdr:nvSpPr>
        <xdr:cNvPr id="616" name="フローチャート: 判断 615"/>
        <xdr:cNvSpPr/>
      </xdr:nvSpPr>
      <xdr:spPr>
        <a:xfrm>
          <a:off x="21272500" y="1818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156211</xdr:rowOff>
    </xdr:from>
    <xdr:to>
      <xdr:col>107</xdr:col>
      <xdr:colOff>101600</xdr:colOff>
      <xdr:row>106</xdr:row>
      <xdr:rowOff>86361</xdr:rowOff>
    </xdr:to>
    <xdr:sp macro="" textlink="">
      <xdr:nvSpPr>
        <xdr:cNvPr id="617" name="フローチャート: 判断 616"/>
        <xdr:cNvSpPr/>
      </xdr:nvSpPr>
      <xdr:spPr>
        <a:xfrm>
          <a:off x="20383500" y="181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8" name="テキスト ボックス 61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9" name="テキスト ボックス 61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0" name="テキスト ボックス 61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1" name="テキスト ボックス 62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2" name="テキスト ボックス 62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36830</xdr:rowOff>
    </xdr:from>
    <xdr:to>
      <xdr:col>112</xdr:col>
      <xdr:colOff>38100</xdr:colOff>
      <xdr:row>108</xdr:row>
      <xdr:rowOff>138430</xdr:rowOff>
    </xdr:to>
    <xdr:sp macro="" textlink="">
      <xdr:nvSpPr>
        <xdr:cNvPr id="623" name="楕円 622"/>
        <xdr:cNvSpPr/>
      </xdr:nvSpPr>
      <xdr:spPr>
        <a:xfrm>
          <a:off x="21272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125747</xdr:rowOff>
    </xdr:from>
    <xdr:ext cx="469744" cy="259045"/>
    <xdr:sp macro="" textlink="">
      <xdr:nvSpPr>
        <xdr:cNvPr id="624" name="n_1aveValue【公民館】&#10;一人当たり面積"/>
        <xdr:cNvSpPr txBox="1"/>
      </xdr:nvSpPr>
      <xdr:spPr>
        <a:xfrm>
          <a:off x="21075727"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102888</xdr:rowOff>
    </xdr:from>
    <xdr:ext cx="469744" cy="259045"/>
    <xdr:sp macro="" textlink="">
      <xdr:nvSpPr>
        <xdr:cNvPr id="625" name="n_2aveValue【公民館】&#10;一人当たり面積"/>
        <xdr:cNvSpPr txBox="1"/>
      </xdr:nvSpPr>
      <xdr:spPr>
        <a:xfrm>
          <a:off x="201994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129557</xdr:rowOff>
    </xdr:from>
    <xdr:ext cx="469744" cy="259045"/>
    <xdr:sp macro="" textlink="">
      <xdr:nvSpPr>
        <xdr:cNvPr id="626" name="n_1mainValue【公民館】&#10;一人当たり面積"/>
        <xdr:cNvSpPr txBox="1"/>
      </xdr:nvSpPr>
      <xdr:spPr>
        <a:xfrm>
          <a:off x="21075727"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7" name="正方形/長方形 62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8" name="正方形/長方形 62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9" name="テキスト ボックス 62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9,038
8,941
180.81
7,164,541
6,987,220
177,321
4,525,404
8,862,949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60.2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63</xdr:row>
      <xdr:rowOff>76200</xdr:rowOff>
    </xdr:to>
    <xdr:cxnSp macro="">
      <xdr:nvCxnSpPr>
        <xdr:cNvPr id="72" name="直線コネクタ 71"/>
        <xdr:cNvCxnSpPr/>
      </xdr:nvCxnSpPr>
      <xdr:spPr>
        <a:xfrm flipV="1">
          <a:off x="4634865" y="95440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80027</xdr:rowOff>
    </xdr:from>
    <xdr:ext cx="405111" cy="259045"/>
    <xdr:sp macro="" textlink="">
      <xdr:nvSpPr>
        <xdr:cNvPr id="73" name="【体育館・プール】&#10;有形固定資産減価償却率最小値テキスト"/>
        <xdr:cNvSpPr txBox="1"/>
      </xdr:nvSpPr>
      <xdr:spPr>
        <a:xfrm>
          <a:off x="4673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76200</xdr:rowOff>
    </xdr:from>
    <xdr:to>
      <xdr:col>24</xdr:col>
      <xdr:colOff>152400</xdr:colOff>
      <xdr:row>63</xdr:row>
      <xdr:rowOff>76200</xdr:rowOff>
    </xdr:to>
    <xdr:cxnSp macro="">
      <xdr:nvCxnSpPr>
        <xdr:cNvPr id="74" name="直線コネクタ 73"/>
        <xdr:cNvCxnSpPr/>
      </xdr:nvCxnSpPr>
      <xdr:spPr>
        <a:xfrm>
          <a:off x="4546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405111" cy="259045"/>
    <xdr:sp macro="" textlink="">
      <xdr:nvSpPr>
        <xdr:cNvPr id="75" name="【体育館・プール】&#10;有形固定資産減価償却率最大値テキスト"/>
        <xdr:cNvSpPr txBox="1"/>
      </xdr:nvSpPr>
      <xdr:spPr>
        <a:xfrm>
          <a:off x="4673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76" name="直線コネクタ 75"/>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139082</xdr:rowOff>
    </xdr:from>
    <xdr:ext cx="405111" cy="259045"/>
    <xdr:sp macro="" textlink="">
      <xdr:nvSpPr>
        <xdr:cNvPr id="77" name="【体育館・プール】&#10;有形固定資産減価償却率平均値テキスト"/>
        <xdr:cNvSpPr txBox="1"/>
      </xdr:nvSpPr>
      <xdr:spPr>
        <a:xfrm>
          <a:off x="4673600" y="1025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160655</xdr:rowOff>
    </xdr:from>
    <xdr:to>
      <xdr:col>24</xdr:col>
      <xdr:colOff>114300</xdr:colOff>
      <xdr:row>60</xdr:row>
      <xdr:rowOff>90805</xdr:rowOff>
    </xdr:to>
    <xdr:sp macro="" textlink="">
      <xdr:nvSpPr>
        <xdr:cNvPr id="78" name="フローチャート: 判断 77"/>
        <xdr:cNvSpPr/>
      </xdr:nvSpPr>
      <xdr:spPr>
        <a:xfrm>
          <a:off x="4584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139700</xdr:rowOff>
    </xdr:from>
    <xdr:to>
      <xdr:col>20</xdr:col>
      <xdr:colOff>38100</xdr:colOff>
      <xdr:row>60</xdr:row>
      <xdr:rowOff>69850</xdr:rowOff>
    </xdr:to>
    <xdr:sp macro="" textlink="">
      <xdr:nvSpPr>
        <xdr:cNvPr id="79" name="フローチャート: 判断 78"/>
        <xdr:cNvSpPr/>
      </xdr:nvSpPr>
      <xdr:spPr>
        <a:xfrm>
          <a:off x="3746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86377</xdr:rowOff>
    </xdr:from>
    <xdr:ext cx="405111" cy="259045"/>
    <xdr:sp macro="" textlink="">
      <xdr:nvSpPr>
        <xdr:cNvPr id="80" name="n_1aveValue【体育館・プール】&#10;有形固定資産減価償却率"/>
        <xdr:cNvSpPr txBox="1"/>
      </xdr:nvSpPr>
      <xdr:spPr>
        <a:xfrm>
          <a:off x="3582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168275</xdr:rowOff>
    </xdr:from>
    <xdr:to>
      <xdr:col>15</xdr:col>
      <xdr:colOff>101600</xdr:colOff>
      <xdr:row>60</xdr:row>
      <xdr:rowOff>98425</xdr:rowOff>
    </xdr:to>
    <xdr:sp macro="" textlink="">
      <xdr:nvSpPr>
        <xdr:cNvPr id="81" name="フローチャート: 判断 80"/>
        <xdr:cNvSpPr/>
      </xdr:nvSpPr>
      <xdr:spPr>
        <a:xfrm>
          <a:off x="2857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114952</xdr:rowOff>
    </xdr:from>
    <xdr:ext cx="405111" cy="259045"/>
    <xdr:sp macro="" textlink="">
      <xdr:nvSpPr>
        <xdr:cNvPr id="82" name="n_2aveValue【体育館・プール】&#10;有形固定資産減価償却率"/>
        <xdr:cNvSpPr txBox="1"/>
      </xdr:nvSpPr>
      <xdr:spPr>
        <a:xfrm>
          <a:off x="2705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109220</xdr:rowOff>
    </xdr:from>
    <xdr:to>
      <xdr:col>20</xdr:col>
      <xdr:colOff>38100</xdr:colOff>
      <xdr:row>61</xdr:row>
      <xdr:rowOff>39370</xdr:rowOff>
    </xdr:to>
    <xdr:sp macro="" textlink="">
      <xdr:nvSpPr>
        <xdr:cNvPr id="88" name="楕円 87"/>
        <xdr:cNvSpPr/>
      </xdr:nvSpPr>
      <xdr:spPr>
        <a:xfrm>
          <a:off x="3746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61</xdr:row>
      <xdr:rowOff>30497</xdr:rowOff>
    </xdr:from>
    <xdr:ext cx="405111" cy="259045"/>
    <xdr:sp macro="" textlink="">
      <xdr:nvSpPr>
        <xdr:cNvPr id="89" name="n_1mainValue【体育館・プール】&#10;有形固定資産減価償却率"/>
        <xdr:cNvSpPr txBox="1"/>
      </xdr:nvSpPr>
      <xdr:spPr>
        <a:xfrm>
          <a:off x="3582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0" name="正方形/長方形 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1" name="正方形/長方形 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2" name="正方形/長方形 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3" name="正方形/長方形 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4" name="正方形/長方形 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5" name="正方形/長方形 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6" name="正方形/長方形 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7" name="正方形/長方形 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98" name="テキスト ボックス 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99" name="直線コネクタ 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00" name="直線コネクタ 99"/>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01" name="テキスト ボックス 100"/>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2" name="直線コネクタ 10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3" name="テキスト ボックス 10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04" name="直線コネクタ 103"/>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05" name="テキスト ボックス 104"/>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06" name="直線コネクタ 10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07" name="テキスト ボックス 10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0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25146</xdr:rowOff>
    </xdr:from>
    <xdr:to>
      <xdr:col>54</xdr:col>
      <xdr:colOff>189865</xdr:colOff>
      <xdr:row>63</xdr:row>
      <xdr:rowOff>48006</xdr:rowOff>
    </xdr:to>
    <xdr:cxnSp macro="">
      <xdr:nvCxnSpPr>
        <xdr:cNvPr id="109" name="直線コネクタ 108"/>
        <xdr:cNvCxnSpPr/>
      </xdr:nvCxnSpPr>
      <xdr:spPr>
        <a:xfrm flipV="1">
          <a:off x="10476865" y="962634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110" name="【体育館・プール】&#10;一人当たり面積最小値テキスト"/>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111" name="直線コネクタ 110"/>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143273</xdr:rowOff>
    </xdr:from>
    <xdr:ext cx="469744" cy="259045"/>
    <xdr:sp macro="" textlink="">
      <xdr:nvSpPr>
        <xdr:cNvPr id="112" name="【体育館・プール】&#10;一人当たり面積最大値テキスト"/>
        <xdr:cNvSpPr txBox="1"/>
      </xdr:nvSpPr>
      <xdr:spPr>
        <a:xfrm>
          <a:off x="10515600" y="940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25146</xdr:rowOff>
    </xdr:from>
    <xdr:to>
      <xdr:col>55</xdr:col>
      <xdr:colOff>88900</xdr:colOff>
      <xdr:row>56</xdr:row>
      <xdr:rowOff>25146</xdr:rowOff>
    </xdr:to>
    <xdr:cxnSp macro="">
      <xdr:nvCxnSpPr>
        <xdr:cNvPr id="113" name="直線コネクタ 112"/>
        <xdr:cNvCxnSpPr/>
      </xdr:nvCxnSpPr>
      <xdr:spPr>
        <a:xfrm>
          <a:off x="10388600" y="962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63072</xdr:rowOff>
    </xdr:from>
    <xdr:ext cx="469744" cy="259045"/>
    <xdr:sp macro="" textlink="">
      <xdr:nvSpPr>
        <xdr:cNvPr id="114" name="【体育館・プール】&#10;一人当たり面積平均値テキスト"/>
        <xdr:cNvSpPr txBox="1"/>
      </xdr:nvSpPr>
      <xdr:spPr>
        <a:xfrm>
          <a:off x="10515600" y="10521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84645</xdr:rowOff>
    </xdr:from>
    <xdr:to>
      <xdr:col>55</xdr:col>
      <xdr:colOff>50800</xdr:colOff>
      <xdr:row>62</xdr:row>
      <xdr:rowOff>14795</xdr:rowOff>
    </xdr:to>
    <xdr:sp macro="" textlink="">
      <xdr:nvSpPr>
        <xdr:cNvPr id="115" name="フローチャート: 判断 114"/>
        <xdr:cNvSpPr/>
      </xdr:nvSpPr>
      <xdr:spPr>
        <a:xfrm>
          <a:off x="10426700" y="1054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42355</xdr:rowOff>
    </xdr:from>
    <xdr:to>
      <xdr:col>50</xdr:col>
      <xdr:colOff>165100</xdr:colOff>
      <xdr:row>61</xdr:row>
      <xdr:rowOff>143955</xdr:rowOff>
    </xdr:to>
    <xdr:sp macro="" textlink="">
      <xdr:nvSpPr>
        <xdr:cNvPr id="116" name="フローチャート: 判断 115"/>
        <xdr:cNvSpPr/>
      </xdr:nvSpPr>
      <xdr:spPr>
        <a:xfrm>
          <a:off x="9588500" y="105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160482</xdr:rowOff>
    </xdr:from>
    <xdr:ext cx="469744" cy="259045"/>
    <xdr:sp macro="" textlink="">
      <xdr:nvSpPr>
        <xdr:cNvPr id="117" name="n_1aveValue【体育館・プール】&#10;一人当たり面積"/>
        <xdr:cNvSpPr txBox="1"/>
      </xdr:nvSpPr>
      <xdr:spPr>
        <a:xfrm>
          <a:off x="9391727" y="1027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90360</xdr:rowOff>
    </xdr:from>
    <xdr:to>
      <xdr:col>46</xdr:col>
      <xdr:colOff>38100</xdr:colOff>
      <xdr:row>62</xdr:row>
      <xdr:rowOff>20510</xdr:rowOff>
    </xdr:to>
    <xdr:sp macro="" textlink="">
      <xdr:nvSpPr>
        <xdr:cNvPr id="118" name="フローチャート: 判断 117"/>
        <xdr:cNvSpPr/>
      </xdr:nvSpPr>
      <xdr:spPr>
        <a:xfrm>
          <a:off x="8699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37037</xdr:rowOff>
    </xdr:from>
    <xdr:ext cx="469744" cy="259045"/>
    <xdr:sp macro="" textlink="">
      <xdr:nvSpPr>
        <xdr:cNvPr id="119" name="n_2aveValue【体育館・プール】&#10;一人当たり面積"/>
        <xdr:cNvSpPr txBox="1"/>
      </xdr:nvSpPr>
      <xdr:spPr>
        <a:xfrm>
          <a:off x="8515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0" name="テキスト ボックス 1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1" name="テキスト ボックス 1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2" name="テキスト ボックス 1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3" name="テキスト ボックス 1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4" name="テキスト ボックス 1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80645</xdr:rowOff>
    </xdr:from>
    <xdr:to>
      <xdr:col>50</xdr:col>
      <xdr:colOff>165100</xdr:colOff>
      <xdr:row>62</xdr:row>
      <xdr:rowOff>10795</xdr:rowOff>
    </xdr:to>
    <xdr:sp macro="" textlink="">
      <xdr:nvSpPr>
        <xdr:cNvPr id="125" name="楕円 124"/>
        <xdr:cNvSpPr/>
      </xdr:nvSpPr>
      <xdr:spPr>
        <a:xfrm>
          <a:off x="9588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1922</xdr:rowOff>
    </xdr:from>
    <xdr:ext cx="469744" cy="259045"/>
    <xdr:sp macro="" textlink="">
      <xdr:nvSpPr>
        <xdr:cNvPr id="126" name="n_1mainValue【体育館・プール】&#10;一人当たり面積"/>
        <xdr:cNvSpPr txBox="1"/>
      </xdr:nvSpPr>
      <xdr:spPr>
        <a:xfrm>
          <a:off x="9391727" y="1063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27" name="正方形/長方形 12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28" name="正方形/長方形 12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29" name="正方形/長方形 12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0" name="正方形/長方形 12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1" name="正方形/長方形 13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2" name="正方形/長方形 13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3" name="正方形/長方形 13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34" name="正方形/長方形 13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35" name="テキスト ボックス 13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36" name="直線コネクタ 13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37" name="テキスト ボックス 13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38" name="直線コネクタ 13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39" name="テキスト ボックス 13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40" name="直線コネクタ 13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41" name="テキスト ボックス 14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42" name="直線コネクタ 14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43" name="テキスト ボックス 14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44" name="直線コネクタ 14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45" name="テキスト ボックス 14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46" name="直線コネクタ 14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47" name="テキスト ボックス 14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48" name="直線コネクタ 14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49" name="テキスト ボックス 14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91439</xdr:rowOff>
    </xdr:from>
    <xdr:to>
      <xdr:col>24</xdr:col>
      <xdr:colOff>62865</xdr:colOff>
      <xdr:row>85</xdr:row>
      <xdr:rowOff>118111</xdr:rowOff>
    </xdr:to>
    <xdr:cxnSp macro="">
      <xdr:nvCxnSpPr>
        <xdr:cNvPr id="151" name="直線コネクタ 150"/>
        <xdr:cNvCxnSpPr/>
      </xdr:nvCxnSpPr>
      <xdr:spPr>
        <a:xfrm flipV="1">
          <a:off x="4634865" y="13464539"/>
          <a:ext cx="0" cy="122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152" name="【福祉施設】&#10;有形固定資産減価償却率最小値テキスト"/>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153" name="直線コネクタ 152"/>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38116</xdr:rowOff>
    </xdr:from>
    <xdr:ext cx="405111" cy="259045"/>
    <xdr:sp macro="" textlink="">
      <xdr:nvSpPr>
        <xdr:cNvPr id="154" name="【福祉施設】&#10;有形固定資産減価償却率最大値テキスト"/>
        <xdr:cNvSpPr txBox="1"/>
      </xdr:nvSpPr>
      <xdr:spPr>
        <a:xfrm>
          <a:off x="4673600" y="13239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91439</xdr:rowOff>
    </xdr:from>
    <xdr:to>
      <xdr:col>24</xdr:col>
      <xdr:colOff>152400</xdr:colOff>
      <xdr:row>78</xdr:row>
      <xdr:rowOff>91439</xdr:rowOff>
    </xdr:to>
    <xdr:cxnSp macro="">
      <xdr:nvCxnSpPr>
        <xdr:cNvPr id="155" name="直線コネクタ 154"/>
        <xdr:cNvCxnSpPr/>
      </xdr:nvCxnSpPr>
      <xdr:spPr>
        <a:xfrm>
          <a:off x="4546600" y="1346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32402</xdr:rowOff>
    </xdr:from>
    <xdr:ext cx="405111" cy="259045"/>
    <xdr:sp macro="" textlink="">
      <xdr:nvSpPr>
        <xdr:cNvPr id="156" name="【福祉施設】&#10;有形固定資産減価償却率平均値テキスト"/>
        <xdr:cNvSpPr txBox="1"/>
      </xdr:nvSpPr>
      <xdr:spPr>
        <a:xfrm>
          <a:off x="4673600" y="1409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53975</xdr:rowOff>
    </xdr:from>
    <xdr:to>
      <xdr:col>24</xdr:col>
      <xdr:colOff>114300</xdr:colOff>
      <xdr:row>82</xdr:row>
      <xdr:rowOff>155575</xdr:rowOff>
    </xdr:to>
    <xdr:sp macro="" textlink="">
      <xdr:nvSpPr>
        <xdr:cNvPr id="157" name="フローチャート: 判断 156"/>
        <xdr:cNvSpPr/>
      </xdr:nvSpPr>
      <xdr:spPr>
        <a:xfrm>
          <a:off x="4584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8255</xdr:rowOff>
    </xdr:from>
    <xdr:to>
      <xdr:col>20</xdr:col>
      <xdr:colOff>38100</xdr:colOff>
      <xdr:row>82</xdr:row>
      <xdr:rowOff>109855</xdr:rowOff>
    </xdr:to>
    <xdr:sp macro="" textlink="">
      <xdr:nvSpPr>
        <xdr:cNvPr id="158" name="フローチャート: 判断 157"/>
        <xdr:cNvSpPr/>
      </xdr:nvSpPr>
      <xdr:spPr>
        <a:xfrm>
          <a:off x="3746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100982</xdr:rowOff>
    </xdr:from>
    <xdr:ext cx="405111" cy="259045"/>
    <xdr:sp macro="" textlink="">
      <xdr:nvSpPr>
        <xdr:cNvPr id="159" name="n_1aveValue【福祉施設】&#10;有形固定資産減価償却率"/>
        <xdr:cNvSpPr txBox="1"/>
      </xdr:nvSpPr>
      <xdr:spPr>
        <a:xfrm>
          <a:off x="35820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52070</xdr:rowOff>
    </xdr:from>
    <xdr:to>
      <xdr:col>15</xdr:col>
      <xdr:colOff>101600</xdr:colOff>
      <xdr:row>82</xdr:row>
      <xdr:rowOff>153670</xdr:rowOff>
    </xdr:to>
    <xdr:sp macro="" textlink="">
      <xdr:nvSpPr>
        <xdr:cNvPr id="160" name="フローチャート: 判断 159"/>
        <xdr:cNvSpPr/>
      </xdr:nvSpPr>
      <xdr:spPr>
        <a:xfrm>
          <a:off x="2857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170197</xdr:rowOff>
    </xdr:from>
    <xdr:ext cx="405111" cy="259045"/>
    <xdr:sp macro="" textlink="">
      <xdr:nvSpPr>
        <xdr:cNvPr id="161" name="n_2aveValue【福祉施設】&#10;有形固定資産減価償却率"/>
        <xdr:cNvSpPr txBox="1"/>
      </xdr:nvSpPr>
      <xdr:spPr>
        <a:xfrm>
          <a:off x="2705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62" name="テキスト ボックス 16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63" name="テキスト ボックス 16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64" name="テキスト ボックス 16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65" name="テキスト ボックス 16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66" name="テキスト ボックス 16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55880</xdr:rowOff>
    </xdr:from>
    <xdr:to>
      <xdr:col>20</xdr:col>
      <xdr:colOff>38100</xdr:colOff>
      <xdr:row>81</xdr:row>
      <xdr:rowOff>157480</xdr:rowOff>
    </xdr:to>
    <xdr:sp macro="" textlink="">
      <xdr:nvSpPr>
        <xdr:cNvPr id="167" name="楕円 166"/>
        <xdr:cNvSpPr/>
      </xdr:nvSpPr>
      <xdr:spPr>
        <a:xfrm>
          <a:off x="3746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2557</xdr:rowOff>
    </xdr:from>
    <xdr:ext cx="405111" cy="259045"/>
    <xdr:sp macro="" textlink="">
      <xdr:nvSpPr>
        <xdr:cNvPr id="168" name="n_1mainValue【福祉施設】&#10;有形固定資産減価償却率"/>
        <xdr:cNvSpPr txBox="1"/>
      </xdr:nvSpPr>
      <xdr:spPr>
        <a:xfrm>
          <a:off x="35820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69" name="正方形/長方形 16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0" name="正方形/長方形 16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1" name="正方形/長方形 17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2" name="正方形/長方形 17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3" name="正方形/長方形 17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4" name="正方形/長方形 17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5" name="正方形/長方形 17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6" name="正方形/長方形 17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77" name="テキスト ボックス 17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78" name="直線コネクタ 17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179" name="直線コネクタ 17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180" name="テキスト ボックス 17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181" name="直線コネクタ 18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182" name="テキスト ボックス 18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183" name="直線コネクタ 18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184" name="テキスト ボックス 18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185" name="直線コネクタ 18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186" name="テキスト ボックス 18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187" name="直線コネクタ 18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188" name="テキスト ボックス 18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189" name="直線コネクタ 18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190" name="テキスト ボックス 18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1" name="直線コネクタ 19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92" name="テキスト ボックス 19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9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66948</xdr:rowOff>
    </xdr:from>
    <xdr:to>
      <xdr:col>54</xdr:col>
      <xdr:colOff>189865</xdr:colOff>
      <xdr:row>86</xdr:row>
      <xdr:rowOff>128451</xdr:rowOff>
    </xdr:to>
    <xdr:cxnSp macro="">
      <xdr:nvCxnSpPr>
        <xdr:cNvPr id="194" name="直線コネクタ 193"/>
        <xdr:cNvCxnSpPr/>
      </xdr:nvCxnSpPr>
      <xdr:spPr>
        <a:xfrm flipV="1">
          <a:off x="10476865" y="13611498"/>
          <a:ext cx="0" cy="1261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132278</xdr:rowOff>
    </xdr:from>
    <xdr:ext cx="469744" cy="259045"/>
    <xdr:sp macro="" textlink="">
      <xdr:nvSpPr>
        <xdr:cNvPr id="195" name="【福祉施設】&#10;一人当たり面積最小値テキスト"/>
        <xdr:cNvSpPr txBox="1"/>
      </xdr:nvSpPr>
      <xdr:spPr>
        <a:xfrm>
          <a:off x="10515600" y="1487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128451</xdr:rowOff>
    </xdr:from>
    <xdr:to>
      <xdr:col>55</xdr:col>
      <xdr:colOff>88900</xdr:colOff>
      <xdr:row>86</xdr:row>
      <xdr:rowOff>128451</xdr:rowOff>
    </xdr:to>
    <xdr:cxnSp macro="">
      <xdr:nvCxnSpPr>
        <xdr:cNvPr id="196" name="直線コネクタ 195"/>
        <xdr:cNvCxnSpPr/>
      </xdr:nvCxnSpPr>
      <xdr:spPr>
        <a:xfrm>
          <a:off x="10388600" y="1487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13625</xdr:rowOff>
    </xdr:from>
    <xdr:ext cx="469744" cy="259045"/>
    <xdr:sp macro="" textlink="">
      <xdr:nvSpPr>
        <xdr:cNvPr id="197" name="【福祉施設】&#10;一人当たり面積最大値テキスト"/>
        <xdr:cNvSpPr txBox="1"/>
      </xdr:nvSpPr>
      <xdr:spPr>
        <a:xfrm>
          <a:off x="10515600" y="1338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66948</xdr:rowOff>
    </xdr:from>
    <xdr:to>
      <xdr:col>55</xdr:col>
      <xdr:colOff>88900</xdr:colOff>
      <xdr:row>79</xdr:row>
      <xdr:rowOff>66948</xdr:rowOff>
    </xdr:to>
    <xdr:cxnSp macro="">
      <xdr:nvCxnSpPr>
        <xdr:cNvPr id="198" name="直線コネクタ 197"/>
        <xdr:cNvCxnSpPr/>
      </xdr:nvCxnSpPr>
      <xdr:spPr>
        <a:xfrm>
          <a:off x="10388600" y="136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133366</xdr:rowOff>
    </xdr:from>
    <xdr:ext cx="469744" cy="259045"/>
    <xdr:sp macro="" textlink="">
      <xdr:nvSpPr>
        <xdr:cNvPr id="199" name="【福祉施設】&#10;一人当たり面積平均値テキスト"/>
        <xdr:cNvSpPr txBox="1"/>
      </xdr:nvSpPr>
      <xdr:spPr>
        <a:xfrm>
          <a:off x="10515600" y="1453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154939</xdr:rowOff>
    </xdr:from>
    <xdr:to>
      <xdr:col>55</xdr:col>
      <xdr:colOff>50800</xdr:colOff>
      <xdr:row>85</xdr:row>
      <xdr:rowOff>85089</xdr:rowOff>
    </xdr:to>
    <xdr:sp macro="" textlink="">
      <xdr:nvSpPr>
        <xdr:cNvPr id="200" name="フローチャート: 判断 199"/>
        <xdr:cNvSpPr/>
      </xdr:nvSpPr>
      <xdr:spPr>
        <a:xfrm>
          <a:off x="10426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84182</xdr:rowOff>
    </xdr:from>
    <xdr:to>
      <xdr:col>50</xdr:col>
      <xdr:colOff>165100</xdr:colOff>
      <xdr:row>85</xdr:row>
      <xdr:rowOff>14332</xdr:rowOff>
    </xdr:to>
    <xdr:sp macro="" textlink="">
      <xdr:nvSpPr>
        <xdr:cNvPr id="201" name="フローチャート: 判断 200"/>
        <xdr:cNvSpPr/>
      </xdr:nvSpPr>
      <xdr:spPr>
        <a:xfrm>
          <a:off x="9588500" y="1448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5459</xdr:rowOff>
    </xdr:from>
    <xdr:ext cx="469744" cy="259045"/>
    <xdr:sp macro="" textlink="">
      <xdr:nvSpPr>
        <xdr:cNvPr id="202" name="n_1aveValue【福祉施設】&#10;一人当たり面積"/>
        <xdr:cNvSpPr txBox="1"/>
      </xdr:nvSpPr>
      <xdr:spPr>
        <a:xfrm>
          <a:off x="9391727" y="1457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35742</xdr:rowOff>
    </xdr:from>
    <xdr:to>
      <xdr:col>46</xdr:col>
      <xdr:colOff>38100</xdr:colOff>
      <xdr:row>85</xdr:row>
      <xdr:rowOff>137342</xdr:rowOff>
    </xdr:to>
    <xdr:sp macro="" textlink="">
      <xdr:nvSpPr>
        <xdr:cNvPr id="203" name="フローチャート: 判断 202"/>
        <xdr:cNvSpPr/>
      </xdr:nvSpPr>
      <xdr:spPr>
        <a:xfrm>
          <a:off x="8699500" y="1460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153869</xdr:rowOff>
    </xdr:from>
    <xdr:ext cx="469744" cy="259045"/>
    <xdr:sp macro="" textlink="">
      <xdr:nvSpPr>
        <xdr:cNvPr id="204" name="n_2aveValue【福祉施設】&#10;一人当たり面積"/>
        <xdr:cNvSpPr txBox="1"/>
      </xdr:nvSpPr>
      <xdr:spPr>
        <a:xfrm>
          <a:off x="8515427" y="1438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05" name="テキスト ボックス 20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06" name="テキスト ボックス 20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07" name="テキスト ボックス 20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08" name="テキスト ボックス 20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09" name="テキスト ボックス 20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21589</xdr:rowOff>
    </xdr:from>
    <xdr:to>
      <xdr:col>50</xdr:col>
      <xdr:colOff>165100</xdr:colOff>
      <xdr:row>77</xdr:row>
      <xdr:rowOff>123189</xdr:rowOff>
    </xdr:to>
    <xdr:sp macro="" textlink="">
      <xdr:nvSpPr>
        <xdr:cNvPr id="210" name="楕円 209"/>
        <xdr:cNvSpPr/>
      </xdr:nvSpPr>
      <xdr:spPr>
        <a:xfrm>
          <a:off x="9588500" y="1322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75</xdr:row>
      <xdr:rowOff>139716</xdr:rowOff>
    </xdr:from>
    <xdr:ext cx="469744" cy="259045"/>
    <xdr:sp macro="" textlink="">
      <xdr:nvSpPr>
        <xdr:cNvPr id="211" name="n_1mainValue【福祉施設】&#10;一人当たり面積"/>
        <xdr:cNvSpPr txBox="1"/>
      </xdr:nvSpPr>
      <xdr:spPr>
        <a:xfrm>
          <a:off x="9391727" y="1299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12" name="正方形/長方形 21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3" name="正方形/長方形 21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4" name="正方形/長方形 21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5" name="正方形/長方形 21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6" name="正方形/長方形 21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17" name="正方形/長方形 21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18" name="正方形/長方形 21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19" name="正方形/長方形 21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20" name="正方形/長方形 21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21" name="正方形/長方形 22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2" name="正方形/長方形 22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23" name="正方形/長方形 22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24" name="正方形/長方形 22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5" name="正方形/長方形 22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26" name="正方形/長方形 22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27" name="正方形/長方形 22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28" name="正方形/長方形 22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29" name="正方形/長方形 22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30" name="正方形/長方形 22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31" name="正方形/長方形 23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32" name="正方形/長方形 23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33" name="正方形/長方形 23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34" name="正方形/長方形 23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35" name="正方形/長方形 23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36" name="テキスト ボックス 23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37" name="直線コネクタ 23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38" name="直線コネクタ 23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39" name="テキスト ボックス 23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40" name="直線コネクタ 23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41" name="テキスト ボックス 24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42" name="直線コネクタ 24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43" name="テキスト ボックス 24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44" name="直線コネクタ 24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45" name="テキスト ボックス 24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46" name="直線コネクタ 24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47" name="テキスト ボックス 24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48" name="直線コネクタ 24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49" name="テキスト ボックス 24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50" name="直線コネクタ 24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51" name="テキスト ボックス 25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5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42</xdr:row>
      <xdr:rowOff>92528</xdr:rowOff>
    </xdr:to>
    <xdr:cxnSp macro="">
      <xdr:nvCxnSpPr>
        <xdr:cNvPr id="253" name="直線コネクタ 252"/>
        <xdr:cNvCxnSpPr/>
      </xdr:nvCxnSpPr>
      <xdr:spPr>
        <a:xfrm flipV="1">
          <a:off x="16318864" y="5869577"/>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254"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55" name="直線コネクタ 25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256" name="【一般廃棄物処理施設】&#10;有形固定資産減価償却率最大値テキスト"/>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257" name="直線コネクタ 256"/>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123026</xdr:rowOff>
    </xdr:from>
    <xdr:ext cx="405111" cy="259045"/>
    <xdr:sp macro="" textlink="">
      <xdr:nvSpPr>
        <xdr:cNvPr id="258" name="【一般廃棄物処理施設】&#10;有形固定資産減価償却率平均値テキスト"/>
        <xdr:cNvSpPr txBox="1"/>
      </xdr:nvSpPr>
      <xdr:spPr>
        <a:xfrm>
          <a:off x="16357600" y="62952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144599</xdr:rowOff>
    </xdr:from>
    <xdr:to>
      <xdr:col>85</xdr:col>
      <xdr:colOff>177800</xdr:colOff>
      <xdr:row>37</xdr:row>
      <xdr:rowOff>74749</xdr:rowOff>
    </xdr:to>
    <xdr:sp macro="" textlink="">
      <xdr:nvSpPr>
        <xdr:cNvPr id="259" name="フローチャート: 判断 258"/>
        <xdr:cNvSpPr/>
      </xdr:nvSpPr>
      <xdr:spPr>
        <a:xfrm>
          <a:off x="162687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160927</xdr:rowOff>
    </xdr:from>
    <xdr:to>
      <xdr:col>81</xdr:col>
      <xdr:colOff>101600</xdr:colOff>
      <xdr:row>37</xdr:row>
      <xdr:rowOff>91077</xdr:rowOff>
    </xdr:to>
    <xdr:sp macro="" textlink="">
      <xdr:nvSpPr>
        <xdr:cNvPr id="260" name="フローチャート: 判断 259"/>
        <xdr:cNvSpPr/>
      </xdr:nvSpPr>
      <xdr:spPr>
        <a:xfrm>
          <a:off x="15430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107604</xdr:rowOff>
    </xdr:from>
    <xdr:ext cx="405111" cy="259045"/>
    <xdr:sp macro="" textlink="">
      <xdr:nvSpPr>
        <xdr:cNvPr id="261" name="n_1aveValue【一般廃棄物処理施設】&#10;有形固定資産減価償却率"/>
        <xdr:cNvSpPr txBox="1"/>
      </xdr:nvSpPr>
      <xdr:spPr>
        <a:xfrm>
          <a:off x="152660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907</xdr:rowOff>
    </xdr:from>
    <xdr:to>
      <xdr:col>76</xdr:col>
      <xdr:colOff>165100</xdr:colOff>
      <xdr:row>36</xdr:row>
      <xdr:rowOff>102507</xdr:rowOff>
    </xdr:to>
    <xdr:sp macro="" textlink="">
      <xdr:nvSpPr>
        <xdr:cNvPr id="262" name="フローチャート: 判断 261"/>
        <xdr:cNvSpPr/>
      </xdr:nvSpPr>
      <xdr:spPr>
        <a:xfrm>
          <a:off x="14541500" y="617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119034</xdr:rowOff>
    </xdr:from>
    <xdr:ext cx="405111" cy="259045"/>
    <xdr:sp macro="" textlink="">
      <xdr:nvSpPr>
        <xdr:cNvPr id="263" name="n_2aveValue【一般廃棄物処理施設】&#10;有形固定資産減価償却率"/>
        <xdr:cNvSpPr txBox="1"/>
      </xdr:nvSpPr>
      <xdr:spPr>
        <a:xfrm>
          <a:off x="14389744" y="594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64" name="テキスト ボックス 26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65" name="テキスト ボックス 26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66" name="テキスト ボックス 26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67" name="テキスト ボックス 26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68" name="テキスト ボックス 26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139700</xdr:rowOff>
    </xdr:from>
    <xdr:to>
      <xdr:col>81</xdr:col>
      <xdr:colOff>101600</xdr:colOff>
      <xdr:row>42</xdr:row>
      <xdr:rowOff>69850</xdr:rowOff>
    </xdr:to>
    <xdr:sp macro="" textlink="">
      <xdr:nvSpPr>
        <xdr:cNvPr id="269" name="楕円 268"/>
        <xdr:cNvSpPr/>
      </xdr:nvSpPr>
      <xdr:spPr>
        <a:xfrm>
          <a:off x="15430500" y="716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58361</xdr:colOff>
      <xdr:row>42</xdr:row>
      <xdr:rowOff>60977</xdr:rowOff>
    </xdr:from>
    <xdr:ext cx="340478" cy="259045"/>
    <xdr:sp macro="" textlink="">
      <xdr:nvSpPr>
        <xdr:cNvPr id="270" name="n_1mainValue【一般廃棄物処理施設】&#10;有形固定資産減価償却率"/>
        <xdr:cNvSpPr txBox="1"/>
      </xdr:nvSpPr>
      <xdr:spPr>
        <a:xfrm>
          <a:off x="15298361" y="72618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71" name="正方形/長方形 27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72" name="正方形/長方形 27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73" name="正方形/長方形 27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74" name="正方形/長方形 27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75" name="正方形/長方形 27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76" name="正方形/長方形 27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77" name="正方形/長方形 27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78" name="正方形/長方形 27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79" name="テキスト ボックス 27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80" name="直線コネクタ 27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81" name="直線コネクタ 28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82" name="テキスト ボックス 28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83" name="直線コネクタ 28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284" name="テキスト ボックス 28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85" name="直線コネクタ 28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286" name="テキスト ボックス 28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87" name="直線コネクタ 28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288" name="テキスト ボックス 28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89" name="直線コネクタ 28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90" name="テキスト ボックス 28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9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22333</xdr:rowOff>
    </xdr:from>
    <xdr:to>
      <xdr:col>116</xdr:col>
      <xdr:colOff>62864</xdr:colOff>
      <xdr:row>41</xdr:row>
      <xdr:rowOff>124901</xdr:rowOff>
    </xdr:to>
    <xdr:cxnSp macro="">
      <xdr:nvCxnSpPr>
        <xdr:cNvPr id="292" name="直線コネクタ 291"/>
        <xdr:cNvCxnSpPr/>
      </xdr:nvCxnSpPr>
      <xdr:spPr>
        <a:xfrm flipV="1">
          <a:off x="22160864" y="5851633"/>
          <a:ext cx="0" cy="130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128728</xdr:rowOff>
    </xdr:from>
    <xdr:ext cx="469744" cy="259045"/>
    <xdr:sp macro="" textlink="">
      <xdr:nvSpPr>
        <xdr:cNvPr id="293" name="【一般廃棄物処理施設】&#10;一人当たり有形固定資産（償却資産）額最小値テキスト"/>
        <xdr:cNvSpPr txBox="1"/>
      </xdr:nvSpPr>
      <xdr:spPr>
        <a:xfrm>
          <a:off x="22199600" y="715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124901</xdr:rowOff>
    </xdr:from>
    <xdr:to>
      <xdr:col>116</xdr:col>
      <xdr:colOff>152400</xdr:colOff>
      <xdr:row>41</xdr:row>
      <xdr:rowOff>124901</xdr:rowOff>
    </xdr:to>
    <xdr:cxnSp macro="">
      <xdr:nvCxnSpPr>
        <xdr:cNvPr id="294" name="直線コネクタ 293"/>
        <xdr:cNvCxnSpPr/>
      </xdr:nvCxnSpPr>
      <xdr:spPr>
        <a:xfrm>
          <a:off x="22072600" y="715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140460</xdr:rowOff>
    </xdr:from>
    <xdr:ext cx="599010" cy="259045"/>
    <xdr:sp macro="" textlink="">
      <xdr:nvSpPr>
        <xdr:cNvPr id="295" name="【一般廃棄物処理施設】&#10;一人当たり有形固定資産（償却資産）額最大値テキスト"/>
        <xdr:cNvSpPr txBox="1"/>
      </xdr:nvSpPr>
      <xdr:spPr>
        <a:xfrm>
          <a:off x="22199600" y="562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22333</xdr:rowOff>
    </xdr:from>
    <xdr:to>
      <xdr:col>116</xdr:col>
      <xdr:colOff>152400</xdr:colOff>
      <xdr:row>34</xdr:row>
      <xdr:rowOff>22333</xdr:rowOff>
    </xdr:to>
    <xdr:cxnSp macro="">
      <xdr:nvCxnSpPr>
        <xdr:cNvPr id="296" name="直線コネクタ 295"/>
        <xdr:cNvCxnSpPr/>
      </xdr:nvCxnSpPr>
      <xdr:spPr>
        <a:xfrm>
          <a:off x="22072600" y="5851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77329</xdr:rowOff>
    </xdr:from>
    <xdr:ext cx="599010" cy="259045"/>
    <xdr:sp macro="" textlink="">
      <xdr:nvSpPr>
        <xdr:cNvPr id="297" name="【一般廃棄物処理施設】&#10;一人当たり有形固定資産（償却資産）額平均値テキスト"/>
        <xdr:cNvSpPr txBox="1"/>
      </xdr:nvSpPr>
      <xdr:spPr>
        <a:xfrm>
          <a:off x="22199600" y="67638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98902</xdr:rowOff>
    </xdr:from>
    <xdr:to>
      <xdr:col>116</xdr:col>
      <xdr:colOff>114300</xdr:colOff>
      <xdr:row>40</xdr:row>
      <xdr:rowOff>29052</xdr:rowOff>
    </xdr:to>
    <xdr:sp macro="" textlink="">
      <xdr:nvSpPr>
        <xdr:cNvPr id="298" name="フローチャート: 判断 297"/>
        <xdr:cNvSpPr/>
      </xdr:nvSpPr>
      <xdr:spPr>
        <a:xfrm>
          <a:off x="22110700" y="67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162832</xdr:rowOff>
    </xdr:from>
    <xdr:to>
      <xdr:col>112</xdr:col>
      <xdr:colOff>38100</xdr:colOff>
      <xdr:row>40</xdr:row>
      <xdr:rowOff>92982</xdr:rowOff>
    </xdr:to>
    <xdr:sp macro="" textlink="">
      <xdr:nvSpPr>
        <xdr:cNvPr id="299" name="フローチャート: 判断 298"/>
        <xdr:cNvSpPr/>
      </xdr:nvSpPr>
      <xdr:spPr>
        <a:xfrm>
          <a:off x="21272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109509</xdr:rowOff>
    </xdr:from>
    <xdr:ext cx="599010" cy="259045"/>
    <xdr:sp macro="" textlink="">
      <xdr:nvSpPr>
        <xdr:cNvPr id="300" name="n_1aveValue【一般廃棄物処理施設】&#10;一人当たり有形固定資産（償却資産）額"/>
        <xdr:cNvSpPr txBox="1"/>
      </xdr:nvSpPr>
      <xdr:spPr>
        <a:xfrm>
          <a:off x="210110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19443</xdr:rowOff>
    </xdr:from>
    <xdr:to>
      <xdr:col>107</xdr:col>
      <xdr:colOff>101600</xdr:colOff>
      <xdr:row>40</xdr:row>
      <xdr:rowOff>121043</xdr:rowOff>
    </xdr:to>
    <xdr:sp macro="" textlink="">
      <xdr:nvSpPr>
        <xdr:cNvPr id="301" name="フローチャート: 判断 300"/>
        <xdr:cNvSpPr/>
      </xdr:nvSpPr>
      <xdr:spPr>
        <a:xfrm>
          <a:off x="20383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137570</xdr:rowOff>
    </xdr:from>
    <xdr:ext cx="599010" cy="259045"/>
    <xdr:sp macro="" textlink="">
      <xdr:nvSpPr>
        <xdr:cNvPr id="302" name="n_2aveValue【一般廃棄物処理施設】&#10;一人当たり有形固定資産（償却資産）額"/>
        <xdr:cNvSpPr txBox="1"/>
      </xdr:nvSpPr>
      <xdr:spPr>
        <a:xfrm>
          <a:off x="20134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03" name="テキスト ボックス 30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04" name="テキスト ボックス 30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05" name="テキスト ボックス 30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06" name="テキスト ボックス 30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07" name="テキスト ボックス 30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54139</xdr:rowOff>
    </xdr:from>
    <xdr:to>
      <xdr:col>112</xdr:col>
      <xdr:colOff>38100</xdr:colOff>
      <xdr:row>41</xdr:row>
      <xdr:rowOff>155739</xdr:rowOff>
    </xdr:to>
    <xdr:sp macro="" textlink="">
      <xdr:nvSpPr>
        <xdr:cNvPr id="308" name="楕円 307"/>
        <xdr:cNvSpPr/>
      </xdr:nvSpPr>
      <xdr:spPr>
        <a:xfrm>
          <a:off x="21272500" y="70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41</xdr:row>
      <xdr:rowOff>146866</xdr:rowOff>
    </xdr:from>
    <xdr:ext cx="534377" cy="259045"/>
    <xdr:sp macro="" textlink="">
      <xdr:nvSpPr>
        <xdr:cNvPr id="309" name="n_1mainValue【一般廃棄物処理施設】&#10;一人当たり有形固定資産（償却資産）額"/>
        <xdr:cNvSpPr txBox="1"/>
      </xdr:nvSpPr>
      <xdr:spPr>
        <a:xfrm>
          <a:off x="21043411" y="717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0" name="正方形/長方形 3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1" name="正方形/長方形 3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2" name="正方形/長方形 3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3" name="正方形/長方形 3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4" name="正方形/長方形 3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5" name="正方形/長方形 3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6" name="正方形/長方形 3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7" name="正方形/長方形 31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18" name="正方形/長方形 31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19" name="正方形/長方形 31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0" name="正方形/長方形 31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1" name="正方形/長方形 32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2" name="正方形/長方形 32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3" name="正方形/長方形 32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4" name="正方形/長方形 32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5" name="正方形/長方形 32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26" name="正方形/長方形 3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7" name="正方形/長方形 3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8" name="正方形/長方形 3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29" name="正方形/長方形 3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0" name="正方形/長方形 3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1" name="正方形/長方形 3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2" name="正方形/長方形 3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3" name="正方形/長方形 33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34" name="正方形/長方形 3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35" name="正方形/長方形 3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36" name="正方形/長方形 3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37" name="正方形/長方形 3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38" name="正方形/長方形 3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39" name="正方形/長方形 3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40" name="正方形/長方形 3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41" name="正方形/長方形 34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42" name="正方形/長方形 3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43" name="正方形/長方形 3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44" name="正方形/長方形 3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45" name="正方形/長方形 3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46" name="正方形/長方形 3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47" name="正方形/長方形 3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48" name="正方形/長方形 3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49" name="正方形/長方形 3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50" name="テキスト ボックス 3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51" name="直線コネクタ 3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352" name="テキスト ボックス 35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353" name="直線コネクタ 35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354" name="テキスト ボックス 35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355" name="直線コネクタ 35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356" name="テキスト ボックス 35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357" name="直線コネクタ 35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358" name="テキスト ボックス 35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359" name="直線コネクタ 35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360" name="テキスト ボックス 35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361" name="直線コネクタ 36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362" name="テキスト ボックス 36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63" name="直線コネクタ 3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364" name="テキスト ボックス 36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3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38100</xdr:rowOff>
    </xdr:to>
    <xdr:cxnSp macro="">
      <xdr:nvCxnSpPr>
        <xdr:cNvPr id="366" name="直線コネクタ 365"/>
        <xdr:cNvCxnSpPr/>
      </xdr:nvCxnSpPr>
      <xdr:spPr>
        <a:xfrm flipV="1">
          <a:off x="16318864" y="171450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41927</xdr:rowOff>
    </xdr:from>
    <xdr:ext cx="405111" cy="259045"/>
    <xdr:sp macro="" textlink="">
      <xdr:nvSpPr>
        <xdr:cNvPr id="367" name="【庁舎】&#10;有形固定資産減価償却率最小値テキスト"/>
        <xdr:cNvSpPr txBox="1"/>
      </xdr:nvSpPr>
      <xdr:spPr>
        <a:xfrm>
          <a:off x="16357600" y="183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38100</xdr:rowOff>
    </xdr:from>
    <xdr:to>
      <xdr:col>86</xdr:col>
      <xdr:colOff>25400</xdr:colOff>
      <xdr:row>107</xdr:row>
      <xdr:rowOff>38100</xdr:rowOff>
    </xdr:to>
    <xdr:cxnSp macro="">
      <xdr:nvCxnSpPr>
        <xdr:cNvPr id="368" name="直線コネクタ 367"/>
        <xdr:cNvCxnSpPr/>
      </xdr:nvCxnSpPr>
      <xdr:spPr>
        <a:xfrm>
          <a:off x="16230600" y="1838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369" name="【庁舎】&#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370" name="直線コネクタ 369"/>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139082</xdr:rowOff>
    </xdr:from>
    <xdr:ext cx="405111" cy="259045"/>
    <xdr:sp macro="" textlink="">
      <xdr:nvSpPr>
        <xdr:cNvPr id="371" name="【庁舎】&#10;有形固定資産減価償却率平均値テキスト"/>
        <xdr:cNvSpPr txBox="1"/>
      </xdr:nvSpPr>
      <xdr:spPr>
        <a:xfrm>
          <a:off x="16357600" y="1779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160655</xdr:rowOff>
    </xdr:from>
    <xdr:to>
      <xdr:col>85</xdr:col>
      <xdr:colOff>177800</xdr:colOff>
      <xdr:row>104</xdr:row>
      <xdr:rowOff>90805</xdr:rowOff>
    </xdr:to>
    <xdr:sp macro="" textlink="">
      <xdr:nvSpPr>
        <xdr:cNvPr id="372" name="フローチャート: 判断 371"/>
        <xdr:cNvSpPr/>
      </xdr:nvSpPr>
      <xdr:spPr>
        <a:xfrm>
          <a:off x="162687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53975</xdr:rowOff>
    </xdr:from>
    <xdr:to>
      <xdr:col>81</xdr:col>
      <xdr:colOff>101600</xdr:colOff>
      <xdr:row>104</xdr:row>
      <xdr:rowOff>155575</xdr:rowOff>
    </xdr:to>
    <xdr:sp macro="" textlink="">
      <xdr:nvSpPr>
        <xdr:cNvPr id="373" name="フローチャート: 判断 372"/>
        <xdr:cNvSpPr/>
      </xdr:nvSpPr>
      <xdr:spPr>
        <a:xfrm>
          <a:off x="15430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652</xdr:rowOff>
    </xdr:from>
    <xdr:ext cx="405111" cy="259045"/>
    <xdr:sp macro="" textlink="">
      <xdr:nvSpPr>
        <xdr:cNvPr id="374" name="n_1aveValue【庁舎】&#10;有形固定資産減価償却率"/>
        <xdr:cNvSpPr txBox="1"/>
      </xdr:nvSpPr>
      <xdr:spPr>
        <a:xfrm>
          <a:off x="152660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124461</xdr:rowOff>
    </xdr:from>
    <xdr:to>
      <xdr:col>76</xdr:col>
      <xdr:colOff>165100</xdr:colOff>
      <xdr:row>105</xdr:row>
      <xdr:rowOff>54611</xdr:rowOff>
    </xdr:to>
    <xdr:sp macro="" textlink="">
      <xdr:nvSpPr>
        <xdr:cNvPr id="375" name="フローチャート: 判断 374"/>
        <xdr:cNvSpPr/>
      </xdr:nvSpPr>
      <xdr:spPr>
        <a:xfrm>
          <a:off x="14541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71138</xdr:rowOff>
    </xdr:from>
    <xdr:ext cx="405111" cy="259045"/>
    <xdr:sp macro="" textlink="">
      <xdr:nvSpPr>
        <xdr:cNvPr id="376" name="n_2aveValue【庁舎】&#10;有形固定資産減価償却率"/>
        <xdr:cNvSpPr txBox="1"/>
      </xdr:nvSpPr>
      <xdr:spPr>
        <a:xfrm>
          <a:off x="14389744"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377" name="テキスト ボックス 3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78" name="テキスト ボックス 3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79" name="テキスト ボックス 3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80" name="テキスト ボックス 3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81" name="テキスト ボックス 3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113030</xdr:rowOff>
    </xdr:from>
    <xdr:to>
      <xdr:col>81</xdr:col>
      <xdr:colOff>101600</xdr:colOff>
      <xdr:row>108</xdr:row>
      <xdr:rowOff>43180</xdr:rowOff>
    </xdr:to>
    <xdr:sp macro="" textlink="">
      <xdr:nvSpPr>
        <xdr:cNvPr id="382" name="楕円 381"/>
        <xdr:cNvSpPr/>
      </xdr:nvSpPr>
      <xdr:spPr>
        <a:xfrm>
          <a:off x="15430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108</xdr:row>
      <xdr:rowOff>34307</xdr:rowOff>
    </xdr:from>
    <xdr:ext cx="405111" cy="259045"/>
    <xdr:sp macro="" textlink="">
      <xdr:nvSpPr>
        <xdr:cNvPr id="383" name="n_1mainValue【庁舎】&#10;有形固定資産減価償却率"/>
        <xdr:cNvSpPr txBox="1"/>
      </xdr:nvSpPr>
      <xdr:spPr>
        <a:xfrm>
          <a:off x="15266044"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84" name="正方形/長方形 38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85" name="正方形/長方形 38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86" name="正方形/長方形 38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87" name="正方形/長方形 38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88" name="正方形/長方形 38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89" name="正方形/長方形 38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90" name="正方形/長方形 38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91" name="正方形/長方形 39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92" name="テキスト ボックス 39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93" name="直線コネクタ 39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394" name="テキスト ボックス 39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395" name="直線コネクタ 39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396" name="テキスト ボックス 39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397" name="直線コネクタ 39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398" name="テキスト ボックス 39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399" name="直線コネクタ 39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00" name="テキスト ボックス 39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01" name="直線コネクタ 40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02" name="テキスト ボックス 40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03" name="直線コネクタ 40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04" name="テキスト ボックス 40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05" name="直線コネクタ 40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06" name="テキスト ボックス 40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07" name="直線コネクタ 4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08" name="テキスト ボックス 4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0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109</xdr:row>
      <xdr:rowOff>58238</xdr:rowOff>
    </xdr:to>
    <xdr:cxnSp macro="">
      <xdr:nvCxnSpPr>
        <xdr:cNvPr id="410" name="直線コネクタ 409"/>
        <xdr:cNvCxnSpPr/>
      </xdr:nvCxnSpPr>
      <xdr:spPr>
        <a:xfrm flipV="1">
          <a:off x="22160864" y="1714608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62065</xdr:rowOff>
    </xdr:from>
    <xdr:ext cx="469744" cy="259045"/>
    <xdr:sp macro="" textlink="">
      <xdr:nvSpPr>
        <xdr:cNvPr id="411" name="【庁舎】&#10;一人当たり面積最小値テキスト"/>
        <xdr:cNvSpPr txBox="1"/>
      </xdr:nvSpPr>
      <xdr:spPr>
        <a:xfrm>
          <a:off x="22199600" y="1875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58238</xdr:rowOff>
    </xdr:from>
    <xdr:to>
      <xdr:col>116</xdr:col>
      <xdr:colOff>152400</xdr:colOff>
      <xdr:row>109</xdr:row>
      <xdr:rowOff>58238</xdr:rowOff>
    </xdr:to>
    <xdr:cxnSp macro="">
      <xdr:nvCxnSpPr>
        <xdr:cNvPr id="412" name="直線コネクタ 411"/>
        <xdr:cNvCxnSpPr/>
      </xdr:nvCxnSpPr>
      <xdr:spPr>
        <a:xfrm>
          <a:off x="22072600" y="1874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413" name="【庁舎】&#10;一人当たり面積最大値テキスト"/>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414" name="直線コネクタ 413"/>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147519</xdr:rowOff>
    </xdr:from>
    <xdr:ext cx="469744" cy="259045"/>
    <xdr:sp macro="" textlink="">
      <xdr:nvSpPr>
        <xdr:cNvPr id="415" name="【庁舎】&#10;一人当たり面積平均値テキスト"/>
        <xdr:cNvSpPr txBox="1"/>
      </xdr:nvSpPr>
      <xdr:spPr>
        <a:xfrm>
          <a:off x="22199600" y="18149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169092</xdr:rowOff>
    </xdr:from>
    <xdr:to>
      <xdr:col>116</xdr:col>
      <xdr:colOff>114300</xdr:colOff>
      <xdr:row>106</xdr:row>
      <xdr:rowOff>99242</xdr:rowOff>
    </xdr:to>
    <xdr:sp macro="" textlink="">
      <xdr:nvSpPr>
        <xdr:cNvPr id="416" name="フローチャート: 判断 415"/>
        <xdr:cNvSpPr/>
      </xdr:nvSpPr>
      <xdr:spPr>
        <a:xfrm>
          <a:off x="221107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2539</xdr:rowOff>
    </xdr:from>
    <xdr:to>
      <xdr:col>112</xdr:col>
      <xdr:colOff>38100</xdr:colOff>
      <xdr:row>106</xdr:row>
      <xdr:rowOff>104139</xdr:rowOff>
    </xdr:to>
    <xdr:sp macro="" textlink="">
      <xdr:nvSpPr>
        <xdr:cNvPr id="417" name="フローチャート: 判断 416"/>
        <xdr:cNvSpPr/>
      </xdr:nvSpPr>
      <xdr:spPr>
        <a:xfrm>
          <a:off x="21272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95266</xdr:rowOff>
    </xdr:from>
    <xdr:ext cx="469744" cy="259045"/>
    <xdr:sp macro="" textlink="">
      <xdr:nvSpPr>
        <xdr:cNvPr id="418" name="n_1aveValue【庁舎】&#10;一人当たり面積"/>
        <xdr:cNvSpPr txBox="1"/>
      </xdr:nvSpPr>
      <xdr:spPr>
        <a:xfrm>
          <a:off x="210757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30299</xdr:rowOff>
    </xdr:from>
    <xdr:to>
      <xdr:col>107</xdr:col>
      <xdr:colOff>101600</xdr:colOff>
      <xdr:row>106</xdr:row>
      <xdr:rowOff>131899</xdr:rowOff>
    </xdr:to>
    <xdr:sp macro="" textlink="">
      <xdr:nvSpPr>
        <xdr:cNvPr id="419" name="フローチャート: 判断 418"/>
        <xdr:cNvSpPr/>
      </xdr:nvSpPr>
      <xdr:spPr>
        <a:xfrm>
          <a:off x="20383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148426</xdr:rowOff>
    </xdr:from>
    <xdr:ext cx="469744" cy="259045"/>
    <xdr:sp macro="" textlink="">
      <xdr:nvSpPr>
        <xdr:cNvPr id="420" name="n_2aveValue【庁舎】&#10;一人当たり面積"/>
        <xdr:cNvSpPr txBox="1"/>
      </xdr:nvSpPr>
      <xdr:spPr>
        <a:xfrm>
          <a:off x="20199427" y="179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21" name="テキスト ボックス 42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22" name="テキスト ボックス 42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23" name="テキスト ボックス 42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24" name="テキスト ボックス 42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25" name="テキスト ボックス 42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129902</xdr:rowOff>
    </xdr:from>
    <xdr:to>
      <xdr:col>112</xdr:col>
      <xdr:colOff>38100</xdr:colOff>
      <xdr:row>106</xdr:row>
      <xdr:rowOff>60052</xdr:rowOff>
    </xdr:to>
    <xdr:sp macro="" textlink="">
      <xdr:nvSpPr>
        <xdr:cNvPr id="426" name="楕円 425"/>
        <xdr:cNvSpPr/>
      </xdr:nvSpPr>
      <xdr:spPr>
        <a:xfrm>
          <a:off x="21272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76579</xdr:rowOff>
    </xdr:from>
    <xdr:ext cx="469744" cy="259045"/>
    <xdr:sp macro="" textlink="">
      <xdr:nvSpPr>
        <xdr:cNvPr id="427" name="n_1mainValue【庁舎】&#10;一人当たり面積"/>
        <xdr:cNvSpPr txBox="1"/>
      </xdr:nvSpPr>
      <xdr:spPr>
        <a:xfrm>
          <a:off x="21075727" y="1790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28" name="正方形/長方形 42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29" name="正方形/長方形 42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30" name="テキスト ボックス 42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9,038
8,941
180.81
7,164,541
6,987,220
177,321
4,525,404
8,862,949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60.2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町税については、平成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年度固定資産税の評価替えに伴う減収などにより、類似団体の平均値より低い比率となった。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職員定員適正化計画による定数管理及び歳出の抑制を継続的に実施する。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また町税等のコンビニ収納をはじめとした徴収率向上の取組を推進のうえ歳入確保に務め、今後も持続可能な財政運営を目指す。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119138</xdr:rowOff>
    </xdr:to>
    <xdr:cxnSp macro="">
      <xdr:nvCxnSpPr>
        <xdr:cNvPr id="65" name="直線コネクタ 64"/>
        <xdr:cNvCxnSpPr/>
      </xdr:nvCxnSpPr>
      <xdr:spPr>
        <a:xfrm flipV="1">
          <a:off x="4953000" y="6192157"/>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152702</xdr:rowOff>
    </xdr:from>
    <xdr:to>
      <xdr:col>23</xdr:col>
      <xdr:colOff>133350</xdr:colOff>
      <xdr:row>43</xdr:row>
      <xdr:rowOff>152702</xdr:rowOff>
    </xdr:to>
    <xdr:cxnSp macro="">
      <xdr:nvCxnSpPr>
        <xdr:cNvPr id="70" name="直線コネクタ 69"/>
        <xdr:cNvCxnSpPr/>
      </xdr:nvCxnSpPr>
      <xdr:spPr>
        <a:xfrm>
          <a:off x="4114800" y="75250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152702</xdr:rowOff>
    </xdr:from>
    <xdr:to>
      <xdr:col>19</xdr:col>
      <xdr:colOff>133350</xdr:colOff>
      <xdr:row>43</xdr:row>
      <xdr:rowOff>164193</xdr:rowOff>
    </xdr:to>
    <xdr:cxnSp macro="">
      <xdr:nvCxnSpPr>
        <xdr:cNvPr id="73" name="直線コネクタ 72"/>
        <xdr:cNvCxnSpPr/>
      </xdr:nvCxnSpPr>
      <xdr:spPr>
        <a:xfrm flipV="1">
          <a:off x="3225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44</xdr:row>
      <xdr:rowOff>4233</xdr:rowOff>
    </xdr:to>
    <xdr:cxnSp macro="">
      <xdr:nvCxnSpPr>
        <xdr:cNvPr id="76" name="直線コネクタ 75"/>
        <xdr:cNvCxnSpPr/>
      </xdr:nvCxnSpPr>
      <xdr:spPr>
        <a:xfrm flipV="1">
          <a:off x="2336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7" name="フローチャート: 判断 76"/>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8" name="テキスト ボックス 77"/>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9" name="直線コネクタ 78"/>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0" name="フローチャート: 判断 79"/>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1" name="テキスト ボックス 80"/>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3" name="テキスト ボックス 82"/>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101902</xdr:rowOff>
    </xdr:from>
    <xdr:to>
      <xdr:col>23</xdr:col>
      <xdr:colOff>184150</xdr:colOff>
      <xdr:row>44</xdr:row>
      <xdr:rowOff>32052</xdr:rowOff>
    </xdr:to>
    <xdr:sp macro="" textlink="">
      <xdr:nvSpPr>
        <xdr:cNvPr id="89" name="楕円 88"/>
        <xdr:cNvSpPr/>
      </xdr:nvSpPr>
      <xdr:spPr>
        <a:xfrm>
          <a:off x="4902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73979</xdr:rowOff>
    </xdr:from>
    <xdr:ext cx="762000" cy="259045"/>
    <xdr:sp macro="" textlink="">
      <xdr:nvSpPr>
        <xdr:cNvPr id="90" name="財政力該当値テキスト"/>
        <xdr:cNvSpPr txBox="1"/>
      </xdr:nvSpPr>
      <xdr:spPr>
        <a:xfrm>
          <a:off x="5041900" y="744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101902</xdr:rowOff>
    </xdr:from>
    <xdr:to>
      <xdr:col>19</xdr:col>
      <xdr:colOff>184150</xdr:colOff>
      <xdr:row>44</xdr:row>
      <xdr:rowOff>32052</xdr:rowOff>
    </xdr:to>
    <xdr:sp macro="" textlink="">
      <xdr:nvSpPr>
        <xdr:cNvPr id="91" name="楕円 90"/>
        <xdr:cNvSpPr/>
      </xdr:nvSpPr>
      <xdr:spPr>
        <a:xfrm>
          <a:off x="4064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16829</xdr:rowOff>
    </xdr:from>
    <xdr:ext cx="736600" cy="259045"/>
    <xdr:sp macro="" textlink="">
      <xdr:nvSpPr>
        <xdr:cNvPr id="92" name="テキスト ボックス 91"/>
        <xdr:cNvSpPr txBox="1"/>
      </xdr:nvSpPr>
      <xdr:spPr>
        <a:xfrm>
          <a:off x="3733800" y="7560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3" name="楕円 92"/>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4" name="テキスト ボックス 93"/>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5" name="楕円 94"/>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6" name="テキスト ボックス 95"/>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7" name="楕円 96"/>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8" name="テキスト ボックス 97"/>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普通交付税の交付額の減少等により経常一般財源が減少しているが、経常的な経費を抑制し、前年度より比率が下がり、類似団体の平均値並みとなった。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しかし、人口減少や高齢化に伴う社会保障費の増加や公共下水道、介護保険等の特別会計に対する繰出金の増加等が見込まれるため、引き続き事務事業の見直しや経常経費の抑制を務める必要がある。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92075</xdr:rowOff>
    </xdr:to>
    <xdr:cxnSp macro="">
      <xdr:nvCxnSpPr>
        <xdr:cNvPr id="128" name="直線コネクタ 127"/>
        <xdr:cNvCxnSpPr/>
      </xdr:nvCxnSpPr>
      <xdr:spPr>
        <a:xfrm flipV="1">
          <a:off x="4953000" y="10095230"/>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64152</xdr:rowOff>
    </xdr:from>
    <xdr:ext cx="762000" cy="259045"/>
    <xdr:sp macro="" textlink="">
      <xdr:nvSpPr>
        <xdr:cNvPr id="129" name="財政構造の弾力性最小値テキスト"/>
        <xdr:cNvSpPr txBox="1"/>
      </xdr:nvSpPr>
      <xdr:spPr>
        <a:xfrm>
          <a:off x="5041900" y="1155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92075</xdr:rowOff>
    </xdr:from>
    <xdr:to>
      <xdr:col>24</xdr:col>
      <xdr:colOff>12700</xdr:colOff>
      <xdr:row>67</xdr:row>
      <xdr:rowOff>92075</xdr:rowOff>
    </xdr:to>
    <xdr:cxnSp macro="">
      <xdr:nvCxnSpPr>
        <xdr:cNvPr id="130" name="直線コネクタ 129"/>
        <xdr:cNvCxnSpPr/>
      </xdr:nvCxnSpPr>
      <xdr:spPr>
        <a:xfrm>
          <a:off x="4864100" y="1157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1" name="財政構造の弾力性最大値テキスト"/>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2" name="直線コネクタ 131"/>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44873</xdr:rowOff>
    </xdr:from>
    <xdr:to>
      <xdr:col>23</xdr:col>
      <xdr:colOff>133350</xdr:colOff>
      <xdr:row>65</xdr:row>
      <xdr:rowOff>157480</xdr:rowOff>
    </xdr:to>
    <xdr:cxnSp macro="">
      <xdr:nvCxnSpPr>
        <xdr:cNvPr id="133" name="直線コネクタ 132"/>
        <xdr:cNvCxnSpPr/>
      </xdr:nvCxnSpPr>
      <xdr:spPr>
        <a:xfrm flipV="1">
          <a:off x="4114800" y="11189123"/>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149665</xdr:rowOff>
    </xdr:from>
    <xdr:ext cx="762000" cy="259045"/>
    <xdr:sp macro="" textlink="">
      <xdr:nvSpPr>
        <xdr:cNvPr id="134" name="財政構造の弾力性平均値テキスト"/>
        <xdr:cNvSpPr txBox="1"/>
      </xdr:nvSpPr>
      <xdr:spPr>
        <a:xfrm>
          <a:off x="5041900" y="11122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6138</xdr:rowOff>
    </xdr:from>
    <xdr:to>
      <xdr:col>23</xdr:col>
      <xdr:colOff>184150</xdr:colOff>
      <xdr:row>65</xdr:row>
      <xdr:rowOff>107738</xdr:rowOff>
    </xdr:to>
    <xdr:sp macro="" textlink="">
      <xdr:nvSpPr>
        <xdr:cNvPr id="135" name="フローチャート: 判断 134"/>
        <xdr:cNvSpPr/>
      </xdr:nvSpPr>
      <xdr:spPr>
        <a:xfrm>
          <a:off x="49022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157480</xdr:rowOff>
    </xdr:from>
    <xdr:to>
      <xdr:col>19</xdr:col>
      <xdr:colOff>133350</xdr:colOff>
      <xdr:row>66</xdr:row>
      <xdr:rowOff>14181</xdr:rowOff>
    </xdr:to>
    <xdr:cxnSp macro="">
      <xdr:nvCxnSpPr>
        <xdr:cNvPr id="136" name="直線コネクタ 135"/>
        <xdr:cNvCxnSpPr/>
      </xdr:nvCxnSpPr>
      <xdr:spPr>
        <a:xfrm flipV="1">
          <a:off x="3225800" y="11301730"/>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7" name="フローチャート: 判断 136"/>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8" name="テキスト ボックス 137"/>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14181</xdr:rowOff>
    </xdr:from>
    <xdr:to>
      <xdr:col>15</xdr:col>
      <xdr:colOff>82550</xdr:colOff>
      <xdr:row>66</xdr:row>
      <xdr:rowOff>54398</xdr:rowOff>
    </xdr:to>
    <xdr:cxnSp macro="">
      <xdr:nvCxnSpPr>
        <xdr:cNvPr id="139" name="直線コネクタ 138"/>
        <xdr:cNvCxnSpPr/>
      </xdr:nvCxnSpPr>
      <xdr:spPr>
        <a:xfrm flipV="1">
          <a:off x="2336800" y="1132988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40" name="フローチャート: 判断 139"/>
        <xdr:cNvSpPr/>
      </xdr:nvSpPr>
      <xdr:spPr>
        <a:xfrm>
          <a:off x="3175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148607</xdr:rowOff>
    </xdr:from>
    <xdr:ext cx="762000" cy="259045"/>
    <xdr:sp macro="" textlink="">
      <xdr:nvSpPr>
        <xdr:cNvPr id="141" name="テキスト ボックス 140"/>
        <xdr:cNvSpPr txBox="1"/>
      </xdr:nvSpPr>
      <xdr:spPr>
        <a:xfrm>
          <a:off x="2844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44873</xdr:rowOff>
    </xdr:from>
    <xdr:to>
      <xdr:col>11</xdr:col>
      <xdr:colOff>31750</xdr:colOff>
      <xdr:row>66</xdr:row>
      <xdr:rowOff>54398</xdr:rowOff>
    </xdr:to>
    <xdr:cxnSp macro="">
      <xdr:nvCxnSpPr>
        <xdr:cNvPr id="142" name="直線コネクタ 141"/>
        <xdr:cNvCxnSpPr/>
      </xdr:nvCxnSpPr>
      <xdr:spPr>
        <a:xfrm>
          <a:off x="1447800" y="11189123"/>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48895</xdr:rowOff>
    </xdr:from>
    <xdr:to>
      <xdr:col>11</xdr:col>
      <xdr:colOff>82550</xdr:colOff>
      <xdr:row>64</xdr:row>
      <xdr:rowOff>150495</xdr:rowOff>
    </xdr:to>
    <xdr:sp macro="" textlink="">
      <xdr:nvSpPr>
        <xdr:cNvPr id="143" name="フローチャート: 判断 142"/>
        <xdr:cNvSpPr/>
      </xdr:nvSpPr>
      <xdr:spPr>
        <a:xfrm>
          <a:off x="2286000" y="110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160672</xdr:rowOff>
    </xdr:from>
    <xdr:ext cx="762000" cy="259045"/>
    <xdr:sp macro="" textlink="">
      <xdr:nvSpPr>
        <xdr:cNvPr id="144" name="テキスト ボックス 143"/>
        <xdr:cNvSpPr txBox="1"/>
      </xdr:nvSpPr>
      <xdr:spPr>
        <a:xfrm>
          <a:off x="1955800" y="1079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8679</xdr:rowOff>
    </xdr:from>
    <xdr:to>
      <xdr:col>7</xdr:col>
      <xdr:colOff>31750</xdr:colOff>
      <xdr:row>64</xdr:row>
      <xdr:rowOff>110279</xdr:rowOff>
    </xdr:to>
    <xdr:sp macro="" textlink="">
      <xdr:nvSpPr>
        <xdr:cNvPr id="145" name="フローチャート: 判断 144"/>
        <xdr:cNvSpPr/>
      </xdr:nvSpPr>
      <xdr:spPr>
        <a:xfrm>
          <a:off x="13970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120456</xdr:rowOff>
    </xdr:from>
    <xdr:ext cx="762000" cy="259045"/>
    <xdr:sp macro="" textlink="">
      <xdr:nvSpPr>
        <xdr:cNvPr id="146" name="テキスト ボックス 145"/>
        <xdr:cNvSpPr txBox="1"/>
      </xdr:nvSpPr>
      <xdr:spPr>
        <a:xfrm>
          <a:off x="1066800" y="10750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165523</xdr:rowOff>
    </xdr:from>
    <xdr:to>
      <xdr:col>23</xdr:col>
      <xdr:colOff>184150</xdr:colOff>
      <xdr:row>65</xdr:row>
      <xdr:rowOff>95673</xdr:rowOff>
    </xdr:to>
    <xdr:sp macro="" textlink="">
      <xdr:nvSpPr>
        <xdr:cNvPr id="152" name="楕円 151"/>
        <xdr:cNvSpPr/>
      </xdr:nvSpPr>
      <xdr:spPr>
        <a:xfrm>
          <a:off x="49022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10600</xdr:rowOff>
    </xdr:from>
    <xdr:ext cx="762000" cy="259045"/>
    <xdr:sp macro="" textlink="">
      <xdr:nvSpPr>
        <xdr:cNvPr id="153" name="財政構造の弾力性該当値テキスト"/>
        <xdr:cNvSpPr txBox="1"/>
      </xdr:nvSpPr>
      <xdr:spPr>
        <a:xfrm>
          <a:off x="50419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106680</xdr:rowOff>
    </xdr:from>
    <xdr:to>
      <xdr:col>19</xdr:col>
      <xdr:colOff>184150</xdr:colOff>
      <xdr:row>66</xdr:row>
      <xdr:rowOff>36830</xdr:rowOff>
    </xdr:to>
    <xdr:sp macro="" textlink="">
      <xdr:nvSpPr>
        <xdr:cNvPr id="154" name="楕円 153"/>
        <xdr:cNvSpPr/>
      </xdr:nvSpPr>
      <xdr:spPr>
        <a:xfrm>
          <a:off x="4064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21607</xdr:rowOff>
    </xdr:from>
    <xdr:ext cx="736600" cy="259045"/>
    <xdr:sp macro="" textlink="">
      <xdr:nvSpPr>
        <xdr:cNvPr id="155" name="テキスト ボックス 154"/>
        <xdr:cNvSpPr txBox="1"/>
      </xdr:nvSpPr>
      <xdr:spPr>
        <a:xfrm>
          <a:off x="3733800" y="1133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134831</xdr:rowOff>
    </xdr:from>
    <xdr:to>
      <xdr:col>15</xdr:col>
      <xdr:colOff>133350</xdr:colOff>
      <xdr:row>66</xdr:row>
      <xdr:rowOff>64981</xdr:rowOff>
    </xdr:to>
    <xdr:sp macro="" textlink="">
      <xdr:nvSpPr>
        <xdr:cNvPr id="156" name="楕円 155"/>
        <xdr:cNvSpPr/>
      </xdr:nvSpPr>
      <xdr:spPr>
        <a:xfrm>
          <a:off x="3175000" y="1127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49758</xdr:rowOff>
    </xdr:from>
    <xdr:ext cx="762000" cy="259045"/>
    <xdr:sp macro="" textlink="">
      <xdr:nvSpPr>
        <xdr:cNvPr id="157" name="テキスト ボックス 156"/>
        <xdr:cNvSpPr txBox="1"/>
      </xdr:nvSpPr>
      <xdr:spPr>
        <a:xfrm>
          <a:off x="2844800" y="1136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3598</xdr:rowOff>
    </xdr:from>
    <xdr:to>
      <xdr:col>11</xdr:col>
      <xdr:colOff>82550</xdr:colOff>
      <xdr:row>66</xdr:row>
      <xdr:rowOff>105198</xdr:rowOff>
    </xdr:to>
    <xdr:sp macro="" textlink="">
      <xdr:nvSpPr>
        <xdr:cNvPr id="158" name="楕円 157"/>
        <xdr:cNvSpPr/>
      </xdr:nvSpPr>
      <xdr:spPr>
        <a:xfrm>
          <a:off x="2286000" y="1131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89975</xdr:rowOff>
    </xdr:from>
    <xdr:ext cx="762000" cy="259045"/>
    <xdr:sp macro="" textlink="">
      <xdr:nvSpPr>
        <xdr:cNvPr id="159" name="テキスト ボックス 158"/>
        <xdr:cNvSpPr txBox="1"/>
      </xdr:nvSpPr>
      <xdr:spPr>
        <a:xfrm>
          <a:off x="1955800" y="11405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165523</xdr:rowOff>
    </xdr:from>
    <xdr:to>
      <xdr:col>7</xdr:col>
      <xdr:colOff>31750</xdr:colOff>
      <xdr:row>65</xdr:row>
      <xdr:rowOff>95673</xdr:rowOff>
    </xdr:to>
    <xdr:sp macro="" textlink="">
      <xdr:nvSpPr>
        <xdr:cNvPr id="160" name="楕円 159"/>
        <xdr:cNvSpPr/>
      </xdr:nvSpPr>
      <xdr:spPr>
        <a:xfrm>
          <a:off x="1397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80450</xdr:rowOff>
    </xdr:from>
    <xdr:ext cx="762000" cy="259045"/>
    <xdr:sp macro="" textlink="">
      <xdr:nvSpPr>
        <xdr:cNvPr id="161" name="テキスト ボックス 160"/>
        <xdr:cNvSpPr txBox="1"/>
      </xdr:nvSpPr>
      <xdr:spPr>
        <a:xfrm>
          <a:off x="1066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[254,375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町内に４箇所ある町立保育所をはじめ、施設運営及び維持管理に係る人件費の割合が大きいことから類似団体の平均値を下回っている。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また公共施設の長寿命化による維持補修費も大きな負担となり、経費の平準化に努める必要がある。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76332</xdr:rowOff>
    </xdr:from>
    <xdr:to>
      <xdr:col>23</xdr:col>
      <xdr:colOff>133350</xdr:colOff>
      <xdr:row>89</xdr:row>
      <xdr:rowOff>47470</xdr:rowOff>
    </xdr:to>
    <xdr:cxnSp macro="">
      <xdr:nvCxnSpPr>
        <xdr:cNvPr id="191" name="直線コネクタ 190"/>
        <xdr:cNvCxnSpPr/>
      </xdr:nvCxnSpPr>
      <xdr:spPr>
        <a:xfrm flipV="1">
          <a:off x="4953000" y="13963782"/>
          <a:ext cx="0" cy="134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19547</xdr:rowOff>
    </xdr:from>
    <xdr:ext cx="762000" cy="259045"/>
    <xdr:sp macro="" textlink="">
      <xdr:nvSpPr>
        <xdr:cNvPr id="192" name="人件費・物件費等の状況最小値テキスト"/>
        <xdr:cNvSpPr txBox="1"/>
      </xdr:nvSpPr>
      <xdr:spPr>
        <a:xfrm>
          <a:off x="5041900" y="1527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47470</xdr:rowOff>
    </xdr:from>
    <xdr:to>
      <xdr:col>24</xdr:col>
      <xdr:colOff>12700</xdr:colOff>
      <xdr:row>89</xdr:row>
      <xdr:rowOff>47470</xdr:rowOff>
    </xdr:to>
    <xdr:cxnSp macro="">
      <xdr:nvCxnSpPr>
        <xdr:cNvPr id="193" name="直線コネクタ 192"/>
        <xdr:cNvCxnSpPr/>
      </xdr:nvCxnSpPr>
      <xdr:spPr>
        <a:xfrm>
          <a:off x="4864100" y="1530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162709</xdr:rowOff>
    </xdr:from>
    <xdr:ext cx="762000" cy="259045"/>
    <xdr:sp macro="" textlink="">
      <xdr:nvSpPr>
        <xdr:cNvPr id="194" name="人件費・物件費等の状況最大値テキスト"/>
        <xdr:cNvSpPr txBox="1"/>
      </xdr:nvSpPr>
      <xdr:spPr>
        <a:xfrm>
          <a:off x="5041900" y="1370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76332</xdr:rowOff>
    </xdr:from>
    <xdr:to>
      <xdr:col>24</xdr:col>
      <xdr:colOff>12700</xdr:colOff>
      <xdr:row>81</xdr:row>
      <xdr:rowOff>76332</xdr:rowOff>
    </xdr:to>
    <xdr:cxnSp macro="">
      <xdr:nvCxnSpPr>
        <xdr:cNvPr id="195" name="直線コネクタ 194"/>
        <xdr:cNvCxnSpPr/>
      </xdr:nvCxnSpPr>
      <xdr:spPr>
        <a:xfrm>
          <a:off x="4864100" y="1396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19712</xdr:rowOff>
    </xdr:from>
    <xdr:to>
      <xdr:col>23</xdr:col>
      <xdr:colOff>133350</xdr:colOff>
      <xdr:row>84</xdr:row>
      <xdr:rowOff>32251</xdr:rowOff>
    </xdr:to>
    <xdr:cxnSp macro="">
      <xdr:nvCxnSpPr>
        <xdr:cNvPr id="196" name="直線コネクタ 195"/>
        <xdr:cNvCxnSpPr/>
      </xdr:nvCxnSpPr>
      <xdr:spPr>
        <a:xfrm flipV="1">
          <a:off x="4114800" y="14421512"/>
          <a:ext cx="838200" cy="1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99102</xdr:rowOff>
    </xdr:from>
    <xdr:ext cx="762000" cy="259045"/>
    <xdr:sp macro="" textlink="">
      <xdr:nvSpPr>
        <xdr:cNvPr id="197" name="人件費・物件費等の状況平均値テキスト"/>
        <xdr:cNvSpPr txBox="1"/>
      </xdr:nvSpPr>
      <xdr:spPr>
        <a:xfrm>
          <a:off x="5041900" y="14158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82575</xdr:rowOff>
    </xdr:from>
    <xdr:to>
      <xdr:col>23</xdr:col>
      <xdr:colOff>184150</xdr:colOff>
      <xdr:row>84</xdr:row>
      <xdr:rowOff>12725</xdr:rowOff>
    </xdr:to>
    <xdr:sp macro="" textlink="">
      <xdr:nvSpPr>
        <xdr:cNvPr id="198" name="フローチャート: 判断 197"/>
        <xdr:cNvSpPr/>
      </xdr:nvSpPr>
      <xdr:spPr>
        <a:xfrm>
          <a:off x="49022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30795</xdr:rowOff>
    </xdr:from>
    <xdr:to>
      <xdr:col>19</xdr:col>
      <xdr:colOff>133350</xdr:colOff>
      <xdr:row>84</xdr:row>
      <xdr:rowOff>32251</xdr:rowOff>
    </xdr:to>
    <xdr:cxnSp macro="">
      <xdr:nvCxnSpPr>
        <xdr:cNvPr id="199" name="直線コネクタ 198"/>
        <xdr:cNvCxnSpPr/>
      </xdr:nvCxnSpPr>
      <xdr:spPr>
        <a:xfrm>
          <a:off x="3225800" y="14432595"/>
          <a:ext cx="889000" cy="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52471</xdr:rowOff>
    </xdr:from>
    <xdr:to>
      <xdr:col>19</xdr:col>
      <xdr:colOff>184150</xdr:colOff>
      <xdr:row>83</xdr:row>
      <xdr:rowOff>154071</xdr:rowOff>
    </xdr:to>
    <xdr:sp macro="" textlink="">
      <xdr:nvSpPr>
        <xdr:cNvPr id="200" name="フローチャート: 判断 199"/>
        <xdr:cNvSpPr/>
      </xdr:nvSpPr>
      <xdr:spPr>
        <a:xfrm>
          <a:off x="4064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164248</xdr:rowOff>
    </xdr:from>
    <xdr:ext cx="736600" cy="259045"/>
    <xdr:sp macro="" textlink="">
      <xdr:nvSpPr>
        <xdr:cNvPr id="201" name="テキスト ボックス 200"/>
        <xdr:cNvSpPr txBox="1"/>
      </xdr:nvSpPr>
      <xdr:spPr>
        <a:xfrm>
          <a:off x="3733800" y="14051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12565</xdr:rowOff>
    </xdr:from>
    <xdr:to>
      <xdr:col>15</xdr:col>
      <xdr:colOff>82550</xdr:colOff>
      <xdr:row>84</xdr:row>
      <xdr:rowOff>30795</xdr:rowOff>
    </xdr:to>
    <xdr:cxnSp macro="">
      <xdr:nvCxnSpPr>
        <xdr:cNvPr id="202" name="直線コネクタ 201"/>
        <xdr:cNvCxnSpPr/>
      </xdr:nvCxnSpPr>
      <xdr:spPr>
        <a:xfrm>
          <a:off x="2336800" y="14414365"/>
          <a:ext cx="889000" cy="1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169875</xdr:rowOff>
    </xdr:from>
    <xdr:to>
      <xdr:col>15</xdr:col>
      <xdr:colOff>133350</xdr:colOff>
      <xdr:row>83</xdr:row>
      <xdr:rowOff>100025</xdr:rowOff>
    </xdr:to>
    <xdr:sp macro="" textlink="">
      <xdr:nvSpPr>
        <xdr:cNvPr id="203" name="フローチャート: 判断 202"/>
        <xdr:cNvSpPr/>
      </xdr:nvSpPr>
      <xdr:spPr>
        <a:xfrm>
          <a:off x="3175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110202</xdr:rowOff>
    </xdr:from>
    <xdr:ext cx="762000" cy="259045"/>
    <xdr:sp macro="" textlink="">
      <xdr:nvSpPr>
        <xdr:cNvPr id="204" name="テキスト ボックス 203"/>
        <xdr:cNvSpPr txBox="1"/>
      </xdr:nvSpPr>
      <xdr:spPr>
        <a:xfrm>
          <a:off x="2844800" y="139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117779</xdr:rowOff>
    </xdr:from>
    <xdr:to>
      <xdr:col>11</xdr:col>
      <xdr:colOff>31750</xdr:colOff>
      <xdr:row>84</xdr:row>
      <xdr:rowOff>12565</xdr:rowOff>
    </xdr:to>
    <xdr:cxnSp macro="">
      <xdr:nvCxnSpPr>
        <xdr:cNvPr id="205" name="直線コネクタ 204"/>
        <xdr:cNvCxnSpPr/>
      </xdr:nvCxnSpPr>
      <xdr:spPr>
        <a:xfrm>
          <a:off x="1447800" y="14348129"/>
          <a:ext cx="889000" cy="6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116305</xdr:rowOff>
    </xdr:from>
    <xdr:to>
      <xdr:col>11</xdr:col>
      <xdr:colOff>82550</xdr:colOff>
      <xdr:row>82</xdr:row>
      <xdr:rowOff>46455</xdr:rowOff>
    </xdr:to>
    <xdr:sp macro="" textlink="">
      <xdr:nvSpPr>
        <xdr:cNvPr id="206" name="フローチャート: 判断 205"/>
        <xdr:cNvSpPr/>
      </xdr:nvSpPr>
      <xdr:spPr>
        <a:xfrm>
          <a:off x="2286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56632</xdr:rowOff>
    </xdr:from>
    <xdr:ext cx="762000" cy="259045"/>
    <xdr:sp macro="" textlink="">
      <xdr:nvSpPr>
        <xdr:cNvPr id="207" name="テキスト ボックス 206"/>
        <xdr:cNvSpPr txBox="1"/>
      </xdr:nvSpPr>
      <xdr:spPr>
        <a:xfrm>
          <a:off x="1955800" y="1377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86375</xdr:rowOff>
    </xdr:from>
    <xdr:to>
      <xdr:col>7</xdr:col>
      <xdr:colOff>31750</xdr:colOff>
      <xdr:row>82</xdr:row>
      <xdr:rowOff>16525</xdr:rowOff>
    </xdr:to>
    <xdr:sp macro="" textlink="">
      <xdr:nvSpPr>
        <xdr:cNvPr id="208" name="フローチャート: 判断 207"/>
        <xdr:cNvSpPr/>
      </xdr:nvSpPr>
      <xdr:spPr>
        <a:xfrm>
          <a:off x="1397000" y="139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26702</xdr:rowOff>
    </xdr:from>
    <xdr:ext cx="762000" cy="259045"/>
    <xdr:sp macro="" textlink="">
      <xdr:nvSpPr>
        <xdr:cNvPr id="209" name="テキスト ボックス 208"/>
        <xdr:cNvSpPr txBox="1"/>
      </xdr:nvSpPr>
      <xdr:spPr>
        <a:xfrm>
          <a:off x="1066800" y="1374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140362</xdr:rowOff>
    </xdr:from>
    <xdr:to>
      <xdr:col>23</xdr:col>
      <xdr:colOff>184150</xdr:colOff>
      <xdr:row>84</xdr:row>
      <xdr:rowOff>70512</xdr:rowOff>
    </xdr:to>
    <xdr:sp macro="" textlink="">
      <xdr:nvSpPr>
        <xdr:cNvPr id="215" name="楕円 214"/>
        <xdr:cNvSpPr/>
      </xdr:nvSpPr>
      <xdr:spPr>
        <a:xfrm>
          <a:off x="4902200" y="1437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112439</xdr:rowOff>
    </xdr:from>
    <xdr:ext cx="762000" cy="259045"/>
    <xdr:sp macro="" textlink="">
      <xdr:nvSpPr>
        <xdr:cNvPr id="216" name="人件費・物件費等の状況該当値テキスト"/>
        <xdr:cNvSpPr txBox="1"/>
      </xdr:nvSpPr>
      <xdr:spPr>
        <a:xfrm>
          <a:off x="5041900" y="1434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152901</xdr:rowOff>
    </xdr:from>
    <xdr:to>
      <xdr:col>19</xdr:col>
      <xdr:colOff>184150</xdr:colOff>
      <xdr:row>84</xdr:row>
      <xdr:rowOff>83051</xdr:rowOff>
    </xdr:to>
    <xdr:sp macro="" textlink="">
      <xdr:nvSpPr>
        <xdr:cNvPr id="217" name="楕円 216"/>
        <xdr:cNvSpPr/>
      </xdr:nvSpPr>
      <xdr:spPr>
        <a:xfrm>
          <a:off x="4064000" y="1438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67828</xdr:rowOff>
    </xdr:from>
    <xdr:ext cx="736600" cy="259045"/>
    <xdr:sp macro="" textlink="">
      <xdr:nvSpPr>
        <xdr:cNvPr id="218" name="テキスト ボックス 217"/>
        <xdr:cNvSpPr txBox="1"/>
      </xdr:nvSpPr>
      <xdr:spPr>
        <a:xfrm>
          <a:off x="3733800" y="14469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151445</xdr:rowOff>
    </xdr:from>
    <xdr:to>
      <xdr:col>15</xdr:col>
      <xdr:colOff>133350</xdr:colOff>
      <xdr:row>84</xdr:row>
      <xdr:rowOff>81595</xdr:rowOff>
    </xdr:to>
    <xdr:sp macro="" textlink="">
      <xdr:nvSpPr>
        <xdr:cNvPr id="219" name="楕円 218"/>
        <xdr:cNvSpPr/>
      </xdr:nvSpPr>
      <xdr:spPr>
        <a:xfrm>
          <a:off x="3175000" y="1438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66372</xdr:rowOff>
    </xdr:from>
    <xdr:ext cx="762000" cy="259045"/>
    <xdr:sp macro="" textlink="">
      <xdr:nvSpPr>
        <xdr:cNvPr id="220" name="テキスト ボックス 219"/>
        <xdr:cNvSpPr txBox="1"/>
      </xdr:nvSpPr>
      <xdr:spPr>
        <a:xfrm>
          <a:off x="2844800" y="1446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133215</xdr:rowOff>
    </xdr:from>
    <xdr:to>
      <xdr:col>11</xdr:col>
      <xdr:colOff>82550</xdr:colOff>
      <xdr:row>84</xdr:row>
      <xdr:rowOff>63365</xdr:rowOff>
    </xdr:to>
    <xdr:sp macro="" textlink="">
      <xdr:nvSpPr>
        <xdr:cNvPr id="221" name="楕円 220"/>
        <xdr:cNvSpPr/>
      </xdr:nvSpPr>
      <xdr:spPr>
        <a:xfrm>
          <a:off x="2286000" y="1436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48142</xdr:rowOff>
    </xdr:from>
    <xdr:ext cx="762000" cy="259045"/>
    <xdr:sp macro="" textlink="">
      <xdr:nvSpPr>
        <xdr:cNvPr id="222" name="テキスト ボックス 221"/>
        <xdr:cNvSpPr txBox="1"/>
      </xdr:nvSpPr>
      <xdr:spPr>
        <a:xfrm>
          <a:off x="1955800" y="14449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66979</xdr:rowOff>
    </xdr:from>
    <xdr:to>
      <xdr:col>7</xdr:col>
      <xdr:colOff>31750</xdr:colOff>
      <xdr:row>83</xdr:row>
      <xdr:rowOff>168579</xdr:rowOff>
    </xdr:to>
    <xdr:sp macro="" textlink="">
      <xdr:nvSpPr>
        <xdr:cNvPr id="223" name="楕円 222"/>
        <xdr:cNvSpPr/>
      </xdr:nvSpPr>
      <xdr:spPr>
        <a:xfrm>
          <a:off x="1397000" y="1429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153356</xdr:rowOff>
    </xdr:from>
    <xdr:ext cx="762000" cy="259045"/>
    <xdr:sp macro="" textlink="">
      <xdr:nvSpPr>
        <xdr:cNvPr id="224" name="テキスト ボックス 223"/>
        <xdr:cNvSpPr txBox="1"/>
      </xdr:nvSpPr>
      <xdr:spPr>
        <a:xfrm>
          <a:off x="1066800" y="1438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前年度と同ポイントであるが、類似団体の平均値より高い比率となった。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国の制度に準じた給与制度であるが、引き続き給与水準の適正化に努める。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50195</xdr:rowOff>
    </xdr:from>
    <xdr:to>
      <xdr:col>81</xdr:col>
      <xdr:colOff>44450</xdr:colOff>
      <xdr:row>89</xdr:row>
      <xdr:rowOff>127302</xdr:rowOff>
    </xdr:to>
    <xdr:cxnSp macro="">
      <xdr:nvCxnSpPr>
        <xdr:cNvPr id="255" name="直線コネクタ 254"/>
        <xdr:cNvCxnSpPr/>
      </xdr:nvCxnSpPr>
      <xdr:spPr>
        <a:xfrm flipV="1">
          <a:off x="17018000" y="13766195"/>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6" name="給与水準   （国との比較）最小値テキスト"/>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7" name="直線コネクタ 256"/>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136572</xdr:rowOff>
    </xdr:from>
    <xdr:ext cx="762000" cy="259045"/>
    <xdr:sp macro="" textlink="">
      <xdr:nvSpPr>
        <xdr:cNvPr id="258" name="給与水準   （国との比較）最大値テキスト"/>
        <xdr:cNvSpPr txBox="1"/>
      </xdr:nvSpPr>
      <xdr:spPr>
        <a:xfrm>
          <a:off x="17106900" y="135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50195</xdr:rowOff>
    </xdr:from>
    <xdr:to>
      <xdr:col>81</xdr:col>
      <xdr:colOff>133350</xdr:colOff>
      <xdr:row>80</xdr:row>
      <xdr:rowOff>50195</xdr:rowOff>
    </xdr:to>
    <xdr:cxnSp macro="">
      <xdr:nvCxnSpPr>
        <xdr:cNvPr id="259" name="直線コネクタ 258"/>
        <xdr:cNvCxnSpPr/>
      </xdr:nvCxnSpPr>
      <xdr:spPr>
        <a:xfrm>
          <a:off x="16929100" y="1376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136979</xdr:rowOff>
    </xdr:from>
    <xdr:to>
      <xdr:col>81</xdr:col>
      <xdr:colOff>44450</xdr:colOff>
      <xdr:row>87</xdr:row>
      <xdr:rowOff>136979</xdr:rowOff>
    </xdr:to>
    <xdr:cxnSp macro="">
      <xdr:nvCxnSpPr>
        <xdr:cNvPr id="260" name="直線コネクタ 259"/>
        <xdr:cNvCxnSpPr/>
      </xdr:nvCxnSpPr>
      <xdr:spPr>
        <a:xfrm>
          <a:off x="16179800" y="150531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1" name="給与水準   （国との比較）平均値テキスト"/>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2" name="フローチャート: 判断 261"/>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136979</xdr:rowOff>
    </xdr:from>
    <xdr:to>
      <xdr:col>77</xdr:col>
      <xdr:colOff>44450</xdr:colOff>
      <xdr:row>88</xdr:row>
      <xdr:rowOff>22982</xdr:rowOff>
    </xdr:to>
    <xdr:cxnSp macro="">
      <xdr:nvCxnSpPr>
        <xdr:cNvPr id="263" name="直線コネクタ 262"/>
        <xdr:cNvCxnSpPr/>
      </xdr:nvCxnSpPr>
      <xdr:spPr>
        <a:xfrm flipV="1">
          <a:off x="15290800" y="1505312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65" name="テキスト ボックス 264"/>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159959</xdr:rowOff>
    </xdr:from>
    <xdr:to>
      <xdr:col>72</xdr:col>
      <xdr:colOff>203200</xdr:colOff>
      <xdr:row>88</xdr:row>
      <xdr:rowOff>22982</xdr:rowOff>
    </xdr:to>
    <xdr:cxnSp macro="">
      <xdr:nvCxnSpPr>
        <xdr:cNvPr id="266" name="直線コネクタ 265"/>
        <xdr:cNvCxnSpPr/>
      </xdr:nvCxnSpPr>
      <xdr:spPr>
        <a:xfrm>
          <a:off x="14401800" y="15076109"/>
          <a:ext cx="8890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38402</xdr:rowOff>
    </xdr:from>
    <xdr:to>
      <xdr:col>73</xdr:col>
      <xdr:colOff>44450</xdr:colOff>
      <xdr:row>85</xdr:row>
      <xdr:rowOff>140002</xdr:rowOff>
    </xdr:to>
    <xdr:sp macro="" textlink="">
      <xdr:nvSpPr>
        <xdr:cNvPr id="267" name="フローチャート: 判断 266"/>
        <xdr:cNvSpPr/>
      </xdr:nvSpPr>
      <xdr:spPr>
        <a:xfrm>
          <a:off x="15240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150179</xdr:rowOff>
    </xdr:from>
    <xdr:ext cx="762000" cy="259045"/>
    <xdr:sp macro="" textlink="">
      <xdr:nvSpPr>
        <xdr:cNvPr id="268" name="テキスト ボックス 267"/>
        <xdr:cNvSpPr txBox="1"/>
      </xdr:nvSpPr>
      <xdr:spPr>
        <a:xfrm>
          <a:off x="14909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159959</xdr:rowOff>
    </xdr:from>
    <xdr:to>
      <xdr:col>68</xdr:col>
      <xdr:colOff>152400</xdr:colOff>
      <xdr:row>88</xdr:row>
      <xdr:rowOff>114905</xdr:rowOff>
    </xdr:to>
    <xdr:cxnSp macro="">
      <xdr:nvCxnSpPr>
        <xdr:cNvPr id="269" name="直線コネクタ 268"/>
        <xdr:cNvCxnSpPr/>
      </xdr:nvCxnSpPr>
      <xdr:spPr>
        <a:xfrm flipV="1">
          <a:off x="13512800" y="15076109"/>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0" name="フローチャート: 判断 269"/>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71" name="テキスト ボックス 270"/>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2" name="フローチャート: 判断 271"/>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3" name="テキスト ボックス 272"/>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86179</xdr:rowOff>
    </xdr:from>
    <xdr:to>
      <xdr:col>81</xdr:col>
      <xdr:colOff>95250</xdr:colOff>
      <xdr:row>88</xdr:row>
      <xdr:rowOff>16329</xdr:rowOff>
    </xdr:to>
    <xdr:sp macro="" textlink="">
      <xdr:nvSpPr>
        <xdr:cNvPr id="279" name="楕円 278"/>
        <xdr:cNvSpPr/>
      </xdr:nvSpPr>
      <xdr:spPr>
        <a:xfrm>
          <a:off x="169672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58256</xdr:rowOff>
    </xdr:from>
    <xdr:ext cx="762000" cy="259045"/>
    <xdr:sp macro="" textlink="">
      <xdr:nvSpPr>
        <xdr:cNvPr id="280" name="給与水準   （国との比較）該当値テキスト"/>
        <xdr:cNvSpPr txBox="1"/>
      </xdr:nvSpPr>
      <xdr:spPr>
        <a:xfrm>
          <a:off x="17106900" y="1497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86179</xdr:rowOff>
    </xdr:from>
    <xdr:to>
      <xdr:col>77</xdr:col>
      <xdr:colOff>95250</xdr:colOff>
      <xdr:row>88</xdr:row>
      <xdr:rowOff>16329</xdr:rowOff>
    </xdr:to>
    <xdr:sp macro="" textlink="">
      <xdr:nvSpPr>
        <xdr:cNvPr id="281" name="楕円 280"/>
        <xdr:cNvSpPr/>
      </xdr:nvSpPr>
      <xdr:spPr>
        <a:xfrm>
          <a:off x="16129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1106</xdr:rowOff>
    </xdr:from>
    <xdr:ext cx="736600" cy="259045"/>
    <xdr:sp macro="" textlink="">
      <xdr:nvSpPr>
        <xdr:cNvPr id="282" name="テキスト ボックス 281"/>
        <xdr:cNvSpPr txBox="1"/>
      </xdr:nvSpPr>
      <xdr:spPr>
        <a:xfrm>
          <a:off x="15798800" y="15088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143632</xdr:rowOff>
    </xdr:from>
    <xdr:to>
      <xdr:col>73</xdr:col>
      <xdr:colOff>44450</xdr:colOff>
      <xdr:row>88</xdr:row>
      <xdr:rowOff>73782</xdr:rowOff>
    </xdr:to>
    <xdr:sp macro="" textlink="">
      <xdr:nvSpPr>
        <xdr:cNvPr id="283" name="楕円 282"/>
        <xdr:cNvSpPr/>
      </xdr:nvSpPr>
      <xdr:spPr>
        <a:xfrm>
          <a:off x="152400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58559</xdr:rowOff>
    </xdr:from>
    <xdr:ext cx="762000" cy="259045"/>
    <xdr:sp macro="" textlink="">
      <xdr:nvSpPr>
        <xdr:cNvPr id="284" name="テキスト ボックス 283"/>
        <xdr:cNvSpPr txBox="1"/>
      </xdr:nvSpPr>
      <xdr:spPr>
        <a:xfrm>
          <a:off x="14909800" y="15146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109159</xdr:rowOff>
    </xdr:from>
    <xdr:to>
      <xdr:col>68</xdr:col>
      <xdr:colOff>203200</xdr:colOff>
      <xdr:row>88</xdr:row>
      <xdr:rowOff>39309</xdr:rowOff>
    </xdr:to>
    <xdr:sp macro="" textlink="">
      <xdr:nvSpPr>
        <xdr:cNvPr id="285" name="楕円 284"/>
        <xdr:cNvSpPr/>
      </xdr:nvSpPr>
      <xdr:spPr>
        <a:xfrm>
          <a:off x="143510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24086</xdr:rowOff>
    </xdr:from>
    <xdr:ext cx="762000" cy="259045"/>
    <xdr:sp macro="" textlink="">
      <xdr:nvSpPr>
        <xdr:cNvPr id="286" name="テキスト ボックス 285"/>
        <xdr:cNvSpPr txBox="1"/>
      </xdr:nvSpPr>
      <xdr:spPr>
        <a:xfrm>
          <a:off x="14020800" y="1511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64105</xdr:rowOff>
    </xdr:from>
    <xdr:to>
      <xdr:col>64</xdr:col>
      <xdr:colOff>152400</xdr:colOff>
      <xdr:row>88</xdr:row>
      <xdr:rowOff>165705</xdr:rowOff>
    </xdr:to>
    <xdr:sp macro="" textlink="">
      <xdr:nvSpPr>
        <xdr:cNvPr id="287" name="楕円 286"/>
        <xdr:cNvSpPr/>
      </xdr:nvSpPr>
      <xdr:spPr>
        <a:xfrm>
          <a:off x="13462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150482</xdr:rowOff>
    </xdr:from>
    <xdr:ext cx="762000" cy="259045"/>
    <xdr:sp macro="" textlink="">
      <xdr:nvSpPr>
        <xdr:cNvPr id="288" name="テキスト ボックス 287"/>
        <xdr:cNvSpPr txBox="1"/>
      </xdr:nvSpPr>
      <xdr:spPr>
        <a:xfrm>
          <a:off x="13131800" y="1523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年度に策定した職員定数管理計画により、類似団体の平均値並みとなった。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今後も計画に沿った職員数を維持しながら、計画当初に見込んでいないジオパークや洞爺湖芸術館等、必要と認められる人員配置については弾力的に対応し、職員の適正配置に努める必要がある。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101939</xdr:rowOff>
    </xdr:from>
    <xdr:to>
      <xdr:col>81</xdr:col>
      <xdr:colOff>44450</xdr:colOff>
      <xdr:row>67</xdr:row>
      <xdr:rowOff>2794</xdr:rowOff>
    </xdr:to>
    <xdr:cxnSp macro="">
      <xdr:nvCxnSpPr>
        <xdr:cNvPr id="318" name="直線コネクタ 317"/>
        <xdr:cNvCxnSpPr/>
      </xdr:nvCxnSpPr>
      <xdr:spPr>
        <a:xfrm flipV="1">
          <a:off x="17018000" y="10217489"/>
          <a:ext cx="0" cy="12724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146321</xdr:rowOff>
    </xdr:from>
    <xdr:ext cx="762000" cy="259045"/>
    <xdr:sp macro="" textlink="">
      <xdr:nvSpPr>
        <xdr:cNvPr id="319" name="定員管理の状況最小値テキスト"/>
        <xdr:cNvSpPr txBox="1"/>
      </xdr:nvSpPr>
      <xdr:spPr>
        <a:xfrm>
          <a:off x="17106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2794</xdr:rowOff>
    </xdr:from>
    <xdr:to>
      <xdr:col>81</xdr:col>
      <xdr:colOff>133350</xdr:colOff>
      <xdr:row>67</xdr:row>
      <xdr:rowOff>2794</xdr:rowOff>
    </xdr:to>
    <xdr:cxnSp macro="">
      <xdr:nvCxnSpPr>
        <xdr:cNvPr id="320" name="直線コネクタ 319"/>
        <xdr:cNvCxnSpPr/>
      </xdr:nvCxnSpPr>
      <xdr:spPr>
        <a:xfrm>
          <a:off x="16929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16866</xdr:rowOff>
    </xdr:from>
    <xdr:ext cx="762000" cy="259045"/>
    <xdr:sp macro="" textlink="">
      <xdr:nvSpPr>
        <xdr:cNvPr id="321"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101939</xdr:rowOff>
    </xdr:from>
    <xdr:to>
      <xdr:col>81</xdr:col>
      <xdr:colOff>133350</xdr:colOff>
      <xdr:row>59</xdr:row>
      <xdr:rowOff>101939</xdr:rowOff>
    </xdr:to>
    <xdr:cxnSp macro="">
      <xdr:nvCxnSpPr>
        <xdr:cNvPr id="322" name="直線コネクタ 321"/>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25950</xdr:rowOff>
    </xdr:from>
    <xdr:to>
      <xdr:col>81</xdr:col>
      <xdr:colOff>44450</xdr:colOff>
      <xdr:row>62</xdr:row>
      <xdr:rowOff>44450</xdr:rowOff>
    </xdr:to>
    <xdr:cxnSp macro="">
      <xdr:nvCxnSpPr>
        <xdr:cNvPr id="323" name="直線コネクタ 322"/>
        <xdr:cNvCxnSpPr/>
      </xdr:nvCxnSpPr>
      <xdr:spPr>
        <a:xfrm>
          <a:off x="16179800" y="10655850"/>
          <a:ext cx="8382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158894</xdr:rowOff>
    </xdr:from>
    <xdr:ext cx="762000" cy="259045"/>
    <xdr:sp macro="" textlink="">
      <xdr:nvSpPr>
        <xdr:cNvPr id="324" name="定員管理の状況平均値テキスト"/>
        <xdr:cNvSpPr txBox="1"/>
      </xdr:nvSpPr>
      <xdr:spPr>
        <a:xfrm>
          <a:off x="17106900" y="10617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15367</xdr:rowOff>
    </xdr:from>
    <xdr:to>
      <xdr:col>81</xdr:col>
      <xdr:colOff>95250</xdr:colOff>
      <xdr:row>62</xdr:row>
      <xdr:rowOff>116967</xdr:rowOff>
    </xdr:to>
    <xdr:sp macro="" textlink="">
      <xdr:nvSpPr>
        <xdr:cNvPr id="325" name="フローチャート: 判断 324"/>
        <xdr:cNvSpPr/>
      </xdr:nvSpPr>
      <xdr:spPr>
        <a:xfrm>
          <a:off x="16967200" y="1064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25950</xdr:rowOff>
    </xdr:from>
    <xdr:to>
      <xdr:col>77</xdr:col>
      <xdr:colOff>44450</xdr:colOff>
      <xdr:row>62</xdr:row>
      <xdr:rowOff>42842</xdr:rowOff>
    </xdr:to>
    <xdr:cxnSp macro="">
      <xdr:nvCxnSpPr>
        <xdr:cNvPr id="326" name="直線コネクタ 325"/>
        <xdr:cNvCxnSpPr/>
      </xdr:nvCxnSpPr>
      <xdr:spPr>
        <a:xfrm flipV="1">
          <a:off x="15290800" y="10655850"/>
          <a:ext cx="889000" cy="1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160274</xdr:rowOff>
    </xdr:from>
    <xdr:to>
      <xdr:col>77</xdr:col>
      <xdr:colOff>95250</xdr:colOff>
      <xdr:row>62</xdr:row>
      <xdr:rowOff>90424</xdr:rowOff>
    </xdr:to>
    <xdr:sp macro="" textlink="">
      <xdr:nvSpPr>
        <xdr:cNvPr id="327" name="フローチャート: 判断 326"/>
        <xdr:cNvSpPr/>
      </xdr:nvSpPr>
      <xdr:spPr>
        <a:xfrm>
          <a:off x="16129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75201</xdr:rowOff>
    </xdr:from>
    <xdr:ext cx="736600" cy="259045"/>
    <xdr:sp macro="" textlink="">
      <xdr:nvSpPr>
        <xdr:cNvPr id="328" name="テキスト ボックス 327"/>
        <xdr:cNvSpPr txBox="1"/>
      </xdr:nvSpPr>
      <xdr:spPr>
        <a:xfrm>
          <a:off x="15798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42842</xdr:rowOff>
    </xdr:from>
    <xdr:to>
      <xdr:col>72</xdr:col>
      <xdr:colOff>203200</xdr:colOff>
      <xdr:row>62</xdr:row>
      <xdr:rowOff>91906</xdr:rowOff>
    </xdr:to>
    <xdr:cxnSp macro="">
      <xdr:nvCxnSpPr>
        <xdr:cNvPr id="329" name="直線コネクタ 328"/>
        <xdr:cNvCxnSpPr/>
      </xdr:nvCxnSpPr>
      <xdr:spPr>
        <a:xfrm flipV="1">
          <a:off x="14401800" y="10672742"/>
          <a:ext cx="889000" cy="4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130514</xdr:rowOff>
    </xdr:from>
    <xdr:to>
      <xdr:col>73</xdr:col>
      <xdr:colOff>44450</xdr:colOff>
      <xdr:row>62</xdr:row>
      <xdr:rowOff>60664</xdr:rowOff>
    </xdr:to>
    <xdr:sp macro="" textlink="">
      <xdr:nvSpPr>
        <xdr:cNvPr id="330" name="フローチャート: 判断 329"/>
        <xdr:cNvSpPr/>
      </xdr:nvSpPr>
      <xdr:spPr>
        <a:xfrm>
          <a:off x="15240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70841</xdr:rowOff>
    </xdr:from>
    <xdr:ext cx="762000" cy="259045"/>
    <xdr:sp macro="" textlink="">
      <xdr:nvSpPr>
        <xdr:cNvPr id="331" name="テキスト ボックス 330"/>
        <xdr:cNvSpPr txBox="1"/>
      </xdr:nvSpPr>
      <xdr:spPr>
        <a:xfrm>
          <a:off x="14909800" y="103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91906</xdr:rowOff>
    </xdr:from>
    <xdr:to>
      <xdr:col>68</xdr:col>
      <xdr:colOff>152400</xdr:colOff>
      <xdr:row>62</xdr:row>
      <xdr:rowOff>134535</xdr:rowOff>
    </xdr:to>
    <xdr:cxnSp macro="">
      <xdr:nvCxnSpPr>
        <xdr:cNvPr id="332" name="直線コネクタ 331"/>
        <xdr:cNvCxnSpPr/>
      </xdr:nvCxnSpPr>
      <xdr:spPr>
        <a:xfrm flipV="1">
          <a:off x="13512800" y="10721806"/>
          <a:ext cx="889000" cy="4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85598</xdr:rowOff>
    </xdr:from>
    <xdr:to>
      <xdr:col>68</xdr:col>
      <xdr:colOff>203200</xdr:colOff>
      <xdr:row>61</xdr:row>
      <xdr:rowOff>15748</xdr:rowOff>
    </xdr:to>
    <xdr:sp macro="" textlink="">
      <xdr:nvSpPr>
        <xdr:cNvPr id="333" name="フローチャート: 判断 332"/>
        <xdr:cNvSpPr/>
      </xdr:nvSpPr>
      <xdr:spPr>
        <a:xfrm>
          <a:off x="14351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25925</xdr:rowOff>
    </xdr:from>
    <xdr:ext cx="762000" cy="259045"/>
    <xdr:sp macro="" textlink="">
      <xdr:nvSpPr>
        <xdr:cNvPr id="334" name="テキスト ボックス 333"/>
        <xdr:cNvSpPr txBox="1"/>
      </xdr:nvSpPr>
      <xdr:spPr>
        <a:xfrm>
          <a:off x="14020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76750</xdr:rowOff>
    </xdr:from>
    <xdr:to>
      <xdr:col>64</xdr:col>
      <xdr:colOff>152400</xdr:colOff>
      <xdr:row>61</xdr:row>
      <xdr:rowOff>6900</xdr:rowOff>
    </xdr:to>
    <xdr:sp macro="" textlink="">
      <xdr:nvSpPr>
        <xdr:cNvPr id="335" name="フローチャート: 判断 334"/>
        <xdr:cNvSpPr/>
      </xdr:nvSpPr>
      <xdr:spPr>
        <a:xfrm>
          <a:off x="13462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17077</xdr:rowOff>
    </xdr:from>
    <xdr:ext cx="762000" cy="259045"/>
    <xdr:sp macro="" textlink="">
      <xdr:nvSpPr>
        <xdr:cNvPr id="336" name="テキスト ボックス 335"/>
        <xdr:cNvSpPr txBox="1"/>
      </xdr:nvSpPr>
      <xdr:spPr>
        <a:xfrm>
          <a:off x="13131800" y="1013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165100</xdr:rowOff>
    </xdr:from>
    <xdr:to>
      <xdr:col>81</xdr:col>
      <xdr:colOff>95250</xdr:colOff>
      <xdr:row>62</xdr:row>
      <xdr:rowOff>95250</xdr:rowOff>
    </xdr:to>
    <xdr:sp macro="" textlink="">
      <xdr:nvSpPr>
        <xdr:cNvPr id="342" name="楕円 341"/>
        <xdr:cNvSpPr/>
      </xdr:nvSpPr>
      <xdr:spPr>
        <a:xfrm>
          <a:off x="16967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10177</xdr:rowOff>
    </xdr:from>
    <xdr:ext cx="762000" cy="259045"/>
    <xdr:sp macro="" textlink="">
      <xdr:nvSpPr>
        <xdr:cNvPr id="343" name="定員管理の状況該当値テキスト"/>
        <xdr:cNvSpPr txBox="1"/>
      </xdr:nvSpPr>
      <xdr:spPr>
        <a:xfrm>
          <a:off x="171069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146600</xdr:rowOff>
    </xdr:from>
    <xdr:to>
      <xdr:col>77</xdr:col>
      <xdr:colOff>95250</xdr:colOff>
      <xdr:row>62</xdr:row>
      <xdr:rowOff>76750</xdr:rowOff>
    </xdr:to>
    <xdr:sp macro="" textlink="">
      <xdr:nvSpPr>
        <xdr:cNvPr id="344" name="楕円 343"/>
        <xdr:cNvSpPr/>
      </xdr:nvSpPr>
      <xdr:spPr>
        <a:xfrm>
          <a:off x="16129000" y="1060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86927</xdr:rowOff>
    </xdr:from>
    <xdr:ext cx="736600" cy="259045"/>
    <xdr:sp macro="" textlink="">
      <xdr:nvSpPr>
        <xdr:cNvPr id="345" name="テキスト ボックス 344"/>
        <xdr:cNvSpPr txBox="1"/>
      </xdr:nvSpPr>
      <xdr:spPr>
        <a:xfrm>
          <a:off x="15798800" y="10373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163492</xdr:rowOff>
    </xdr:from>
    <xdr:to>
      <xdr:col>73</xdr:col>
      <xdr:colOff>44450</xdr:colOff>
      <xdr:row>62</xdr:row>
      <xdr:rowOff>93642</xdr:rowOff>
    </xdr:to>
    <xdr:sp macro="" textlink="">
      <xdr:nvSpPr>
        <xdr:cNvPr id="346" name="楕円 345"/>
        <xdr:cNvSpPr/>
      </xdr:nvSpPr>
      <xdr:spPr>
        <a:xfrm>
          <a:off x="15240000" y="106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78419</xdr:rowOff>
    </xdr:from>
    <xdr:ext cx="762000" cy="259045"/>
    <xdr:sp macro="" textlink="">
      <xdr:nvSpPr>
        <xdr:cNvPr id="347" name="テキスト ボックス 346"/>
        <xdr:cNvSpPr txBox="1"/>
      </xdr:nvSpPr>
      <xdr:spPr>
        <a:xfrm>
          <a:off x="14909800" y="10708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41106</xdr:rowOff>
    </xdr:from>
    <xdr:to>
      <xdr:col>68</xdr:col>
      <xdr:colOff>203200</xdr:colOff>
      <xdr:row>62</xdr:row>
      <xdr:rowOff>142706</xdr:rowOff>
    </xdr:to>
    <xdr:sp macro="" textlink="">
      <xdr:nvSpPr>
        <xdr:cNvPr id="348" name="楕円 347"/>
        <xdr:cNvSpPr/>
      </xdr:nvSpPr>
      <xdr:spPr>
        <a:xfrm>
          <a:off x="14351000" y="1067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127483</xdr:rowOff>
    </xdr:from>
    <xdr:ext cx="762000" cy="259045"/>
    <xdr:sp macro="" textlink="">
      <xdr:nvSpPr>
        <xdr:cNvPr id="349" name="テキスト ボックス 348"/>
        <xdr:cNvSpPr txBox="1"/>
      </xdr:nvSpPr>
      <xdr:spPr>
        <a:xfrm>
          <a:off x="14020800" y="10757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83735</xdr:rowOff>
    </xdr:from>
    <xdr:to>
      <xdr:col>64</xdr:col>
      <xdr:colOff>152400</xdr:colOff>
      <xdr:row>63</xdr:row>
      <xdr:rowOff>13885</xdr:rowOff>
    </xdr:to>
    <xdr:sp macro="" textlink="">
      <xdr:nvSpPr>
        <xdr:cNvPr id="350" name="楕円 349"/>
        <xdr:cNvSpPr/>
      </xdr:nvSpPr>
      <xdr:spPr>
        <a:xfrm>
          <a:off x="13462000" y="107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170112</xdr:rowOff>
    </xdr:from>
    <xdr:ext cx="762000" cy="259045"/>
    <xdr:sp macro="" textlink="">
      <xdr:nvSpPr>
        <xdr:cNvPr id="351" name="テキスト ボックス 350"/>
        <xdr:cNvSpPr txBox="1"/>
      </xdr:nvSpPr>
      <xdr:spPr>
        <a:xfrm>
          <a:off x="13131800" y="10800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年度に地方債償還のピークを迎え、平成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年度決算より早期健全化基準を下回ったものの、依然として類似団体の平均値より高い比率で推移している。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引き続き、計画的な地方債の借り入れによる公債費の抑制に努め、財政健全化を図る。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12277</xdr:rowOff>
    </xdr:to>
    <xdr:cxnSp macro="">
      <xdr:nvCxnSpPr>
        <xdr:cNvPr id="380" name="直線コネクタ 379"/>
        <xdr:cNvCxnSpPr/>
      </xdr:nvCxnSpPr>
      <xdr:spPr>
        <a:xfrm flipV="1">
          <a:off x="17018000" y="6269143"/>
          <a:ext cx="0" cy="128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155804</xdr:rowOff>
    </xdr:from>
    <xdr:ext cx="762000" cy="259045"/>
    <xdr:sp macro="" textlink="">
      <xdr:nvSpPr>
        <xdr:cNvPr id="381" name="公債費負担の状況最小値テキスト"/>
        <xdr:cNvSpPr txBox="1"/>
      </xdr:nvSpPr>
      <xdr:spPr>
        <a:xfrm>
          <a:off x="17106900" y="752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12277</xdr:rowOff>
    </xdr:from>
    <xdr:to>
      <xdr:col>81</xdr:col>
      <xdr:colOff>133350</xdr:colOff>
      <xdr:row>44</xdr:row>
      <xdr:rowOff>12277</xdr:rowOff>
    </xdr:to>
    <xdr:cxnSp macro="">
      <xdr:nvCxnSpPr>
        <xdr:cNvPr id="382" name="直線コネクタ 381"/>
        <xdr:cNvCxnSpPr/>
      </xdr:nvCxnSpPr>
      <xdr:spPr>
        <a:xfrm>
          <a:off x="16929100" y="755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140546</xdr:rowOff>
    </xdr:from>
    <xdr:to>
      <xdr:col>81</xdr:col>
      <xdr:colOff>44450</xdr:colOff>
      <xdr:row>42</xdr:row>
      <xdr:rowOff>146050</xdr:rowOff>
    </xdr:to>
    <xdr:cxnSp macro="">
      <xdr:nvCxnSpPr>
        <xdr:cNvPr id="385" name="直線コネクタ 384"/>
        <xdr:cNvCxnSpPr/>
      </xdr:nvCxnSpPr>
      <xdr:spPr>
        <a:xfrm flipV="1">
          <a:off x="16179800" y="7169996"/>
          <a:ext cx="8382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6" name="公債費負担の状況平均値テキスト"/>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7" name="フローチャート: 判断 386"/>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121920</xdr:rowOff>
    </xdr:from>
    <xdr:to>
      <xdr:col>77</xdr:col>
      <xdr:colOff>44450</xdr:colOff>
      <xdr:row>42</xdr:row>
      <xdr:rowOff>146050</xdr:rowOff>
    </xdr:to>
    <xdr:cxnSp macro="">
      <xdr:nvCxnSpPr>
        <xdr:cNvPr id="388" name="直線コネクタ 387"/>
        <xdr:cNvCxnSpPr/>
      </xdr:nvCxnSpPr>
      <xdr:spPr>
        <a:xfrm>
          <a:off x="15290800" y="73228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0" name="テキスト ボックス 389"/>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121920</xdr:rowOff>
    </xdr:from>
    <xdr:to>
      <xdr:col>72</xdr:col>
      <xdr:colOff>203200</xdr:colOff>
      <xdr:row>42</xdr:row>
      <xdr:rowOff>138006</xdr:rowOff>
    </xdr:to>
    <xdr:cxnSp macro="">
      <xdr:nvCxnSpPr>
        <xdr:cNvPr id="391" name="直線コネクタ 390"/>
        <xdr:cNvCxnSpPr/>
      </xdr:nvCxnSpPr>
      <xdr:spPr>
        <a:xfrm flipV="1">
          <a:off x="14401800" y="73228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143087</xdr:rowOff>
    </xdr:from>
    <xdr:to>
      <xdr:col>73</xdr:col>
      <xdr:colOff>44450</xdr:colOff>
      <xdr:row>40</xdr:row>
      <xdr:rowOff>73237</xdr:rowOff>
    </xdr:to>
    <xdr:sp macro="" textlink="">
      <xdr:nvSpPr>
        <xdr:cNvPr id="392" name="フローチャート: 判断 391"/>
        <xdr:cNvSpPr/>
      </xdr:nvSpPr>
      <xdr:spPr>
        <a:xfrm>
          <a:off x="15240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83414</xdr:rowOff>
    </xdr:from>
    <xdr:ext cx="762000" cy="259045"/>
    <xdr:sp macro="" textlink="">
      <xdr:nvSpPr>
        <xdr:cNvPr id="393" name="テキスト ボックス 392"/>
        <xdr:cNvSpPr txBox="1"/>
      </xdr:nvSpPr>
      <xdr:spPr>
        <a:xfrm>
          <a:off x="14909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138006</xdr:rowOff>
    </xdr:from>
    <xdr:to>
      <xdr:col>68</xdr:col>
      <xdr:colOff>152400</xdr:colOff>
      <xdr:row>43</xdr:row>
      <xdr:rowOff>95250</xdr:rowOff>
    </xdr:to>
    <xdr:cxnSp macro="">
      <xdr:nvCxnSpPr>
        <xdr:cNvPr id="394" name="直線コネクタ 393"/>
        <xdr:cNvCxnSpPr/>
      </xdr:nvCxnSpPr>
      <xdr:spPr>
        <a:xfrm flipV="1">
          <a:off x="13512800" y="7338906"/>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5" name="フローチャート: 判断 394"/>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396" name="テキスト ボックス 395"/>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84244</xdr:rowOff>
    </xdr:from>
    <xdr:to>
      <xdr:col>64</xdr:col>
      <xdr:colOff>152400</xdr:colOff>
      <xdr:row>41</xdr:row>
      <xdr:rowOff>14394</xdr:rowOff>
    </xdr:to>
    <xdr:sp macro="" textlink="">
      <xdr:nvSpPr>
        <xdr:cNvPr id="397" name="フローチャート: 判断 396"/>
        <xdr:cNvSpPr/>
      </xdr:nvSpPr>
      <xdr:spPr>
        <a:xfrm>
          <a:off x="13462000" y="694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24571</xdr:rowOff>
    </xdr:from>
    <xdr:ext cx="762000" cy="259045"/>
    <xdr:sp macro="" textlink="">
      <xdr:nvSpPr>
        <xdr:cNvPr id="398" name="テキスト ボックス 397"/>
        <xdr:cNvSpPr txBox="1"/>
      </xdr:nvSpPr>
      <xdr:spPr>
        <a:xfrm>
          <a:off x="13131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404" name="楕円 403"/>
        <xdr:cNvSpPr/>
      </xdr:nvSpPr>
      <xdr:spPr>
        <a:xfrm>
          <a:off x="169672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61823</xdr:rowOff>
    </xdr:from>
    <xdr:ext cx="762000" cy="259045"/>
    <xdr:sp macro="" textlink="">
      <xdr:nvSpPr>
        <xdr:cNvPr id="405" name="公債費負担の状況該当値テキスト"/>
        <xdr:cNvSpPr txBox="1"/>
      </xdr:nvSpPr>
      <xdr:spPr>
        <a:xfrm>
          <a:off x="17106900" y="709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95250</xdr:rowOff>
    </xdr:from>
    <xdr:to>
      <xdr:col>77</xdr:col>
      <xdr:colOff>95250</xdr:colOff>
      <xdr:row>43</xdr:row>
      <xdr:rowOff>25400</xdr:rowOff>
    </xdr:to>
    <xdr:sp macro="" textlink="">
      <xdr:nvSpPr>
        <xdr:cNvPr id="406" name="楕円 405"/>
        <xdr:cNvSpPr/>
      </xdr:nvSpPr>
      <xdr:spPr>
        <a:xfrm>
          <a:off x="16129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10177</xdr:rowOff>
    </xdr:from>
    <xdr:ext cx="736600" cy="259045"/>
    <xdr:sp macro="" textlink="">
      <xdr:nvSpPr>
        <xdr:cNvPr id="407" name="テキスト ボックス 406"/>
        <xdr:cNvSpPr txBox="1"/>
      </xdr:nvSpPr>
      <xdr:spPr>
        <a:xfrm>
          <a:off x="15798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71120</xdr:rowOff>
    </xdr:from>
    <xdr:to>
      <xdr:col>73</xdr:col>
      <xdr:colOff>44450</xdr:colOff>
      <xdr:row>43</xdr:row>
      <xdr:rowOff>1270</xdr:rowOff>
    </xdr:to>
    <xdr:sp macro="" textlink="">
      <xdr:nvSpPr>
        <xdr:cNvPr id="408" name="楕円 407"/>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157497</xdr:rowOff>
    </xdr:from>
    <xdr:ext cx="762000" cy="259045"/>
    <xdr:sp macro="" textlink="">
      <xdr:nvSpPr>
        <xdr:cNvPr id="409" name="テキスト ボックス 408"/>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87206</xdr:rowOff>
    </xdr:from>
    <xdr:to>
      <xdr:col>68</xdr:col>
      <xdr:colOff>203200</xdr:colOff>
      <xdr:row>43</xdr:row>
      <xdr:rowOff>17356</xdr:rowOff>
    </xdr:to>
    <xdr:sp macro="" textlink="">
      <xdr:nvSpPr>
        <xdr:cNvPr id="410" name="楕円 409"/>
        <xdr:cNvSpPr/>
      </xdr:nvSpPr>
      <xdr:spPr>
        <a:xfrm>
          <a:off x="14351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2133</xdr:rowOff>
    </xdr:from>
    <xdr:ext cx="762000" cy="259045"/>
    <xdr:sp macro="" textlink="">
      <xdr:nvSpPr>
        <xdr:cNvPr id="411" name="テキスト ボックス 410"/>
        <xdr:cNvSpPr txBox="1"/>
      </xdr:nvSpPr>
      <xdr:spPr>
        <a:xfrm>
          <a:off x="14020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44450</xdr:rowOff>
    </xdr:from>
    <xdr:to>
      <xdr:col>64</xdr:col>
      <xdr:colOff>152400</xdr:colOff>
      <xdr:row>43</xdr:row>
      <xdr:rowOff>146050</xdr:rowOff>
    </xdr:to>
    <xdr:sp macro="" textlink="">
      <xdr:nvSpPr>
        <xdr:cNvPr id="412" name="楕円 411"/>
        <xdr:cNvSpPr/>
      </xdr:nvSpPr>
      <xdr:spPr>
        <a:xfrm>
          <a:off x="13462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130827</xdr:rowOff>
    </xdr:from>
    <xdr:ext cx="762000" cy="259045"/>
    <xdr:sp macro="" textlink="">
      <xdr:nvSpPr>
        <xdr:cNvPr id="413" name="テキスト ボックス 412"/>
        <xdr:cNvSpPr txBox="1"/>
      </xdr:nvSpPr>
      <xdr:spPr>
        <a:xfrm>
          <a:off x="13131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年に発生した有珠山噴火災害による災害復旧及び復興事業に伴う借入金によるものが、類似団体の平均値より比率が高い原因である。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年度に地方債償還のピークを迎え、現在は改善傾向にある。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今後は地方債の計画的な借り入れにより公債費を抑制し、引き続き財政の健全化に努める必要がある。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40" name="直線コネクタ 439"/>
        <xdr:cNvCxnSpPr/>
      </xdr:nvCxnSpPr>
      <xdr:spPr>
        <a:xfrm flipV="1">
          <a:off x="17018000" y="2451100"/>
          <a:ext cx="0" cy="1530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41" name="将来負担の状況最小値テキスト"/>
        <xdr:cNvSpPr txBox="1"/>
      </xdr:nvSpPr>
      <xdr:spPr>
        <a:xfrm>
          <a:off x="17106900" y="39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42" name="直線コネクタ 441"/>
        <xdr:cNvCxnSpPr/>
      </xdr:nvCxnSpPr>
      <xdr:spPr>
        <a:xfrm>
          <a:off x="16929100" y="39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117500</xdr:rowOff>
    </xdr:from>
    <xdr:to>
      <xdr:col>81</xdr:col>
      <xdr:colOff>44450</xdr:colOff>
      <xdr:row>17</xdr:row>
      <xdr:rowOff>140665</xdr:rowOff>
    </xdr:to>
    <xdr:cxnSp macro="">
      <xdr:nvCxnSpPr>
        <xdr:cNvPr id="445" name="直線コネクタ 444"/>
        <xdr:cNvCxnSpPr/>
      </xdr:nvCxnSpPr>
      <xdr:spPr>
        <a:xfrm flipV="1">
          <a:off x="16179800" y="3032150"/>
          <a:ext cx="8382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70934</xdr:rowOff>
    </xdr:from>
    <xdr:ext cx="762000" cy="259045"/>
    <xdr:sp macro="" textlink="">
      <xdr:nvSpPr>
        <xdr:cNvPr id="446" name="将来負担の状況平均値テキスト"/>
        <xdr:cNvSpPr txBox="1"/>
      </xdr:nvSpPr>
      <xdr:spPr>
        <a:xfrm>
          <a:off x="17106900" y="2471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54407</xdr:rowOff>
    </xdr:from>
    <xdr:to>
      <xdr:col>81</xdr:col>
      <xdr:colOff>95250</xdr:colOff>
      <xdr:row>15</xdr:row>
      <xdr:rowOff>156007</xdr:rowOff>
    </xdr:to>
    <xdr:sp macro="" textlink="">
      <xdr:nvSpPr>
        <xdr:cNvPr id="447" name="フローチャート: 判断 446"/>
        <xdr:cNvSpPr/>
      </xdr:nvSpPr>
      <xdr:spPr>
        <a:xfrm>
          <a:off x="169672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140665</xdr:rowOff>
    </xdr:from>
    <xdr:to>
      <xdr:col>77</xdr:col>
      <xdr:colOff>44450</xdr:colOff>
      <xdr:row>17</xdr:row>
      <xdr:rowOff>153213</xdr:rowOff>
    </xdr:to>
    <xdr:cxnSp macro="">
      <xdr:nvCxnSpPr>
        <xdr:cNvPr id="448" name="直線コネクタ 447"/>
        <xdr:cNvCxnSpPr/>
      </xdr:nvCxnSpPr>
      <xdr:spPr>
        <a:xfrm flipV="1">
          <a:off x="15290800" y="3055315"/>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73711</xdr:rowOff>
    </xdr:from>
    <xdr:to>
      <xdr:col>77</xdr:col>
      <xdr:colOff>95250</xdr:colOff>
      <xdr:row>16</xdr:row>
      <xdr:rowOff>3861</xdr:rowOff>
    </xdr:to>
    <xdr:sp macro="" textlink="">
      <xdr:nvSpPr>
        <xdr:cNvPr id="449" name="フローチャート: 判断 448"/>
        <xdr:cNvSpPr/>
      </xdr:nvSpPr>
      <xdr:spPr>
        <a:xfrm>
          <a:off x="16129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14038</xdr:rowOff>
    </xdr:from>
    <xdr:ext cx="736600" cy="259045"/>
    <xdr:sp macro="" textlink="">
      <xdr:nvSpPr>
        <xdr:cNvPr id="450" name="テキスト ボックス 449"/>
        <xdr:cNvSpPr txBox="1"/>
      </xdr:nvSpPr>
      <xdr:spPr>
        <a:xfrm>
          <a:off x="15798800" y="241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153213</xdr:rowOff>
    </xdr:from>
    <xdr:to>
      <xdr:col>72</xdr:col>
      <xdr:colOff>203200</xdr:colOff>
      <xdr:row>18</xdr:row>
      <xdr:rowOff>145847</xdr:rowOff>
    </xdr:to>
    <xdr:cxnSp macro="">
      <xdr:nvCxnSpPr>
        <xdr:cNvPr id="451" name="直線コネクタ 450"/>
        <xdr:cNvCxnSpPr/>
      </xdr:nvCxnSpPr>
      <xdr:spPr>
        <a:xfrm flipV="1">
          <a:off x="14401800" y="3067863"/>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89154</xdr:rowOff>
    </xdr:from>
    <xdr:to>
      <xdr:col>73</xdr:col>
      <xdr:colOff>44450</xdr:colOff>
      <xdr:row>16</xdr:row>
      <xdr:rowOff>19304</xdr:rowOff>
    </xdr:to>
    <xdr:sp macro="" textlink="">
      <xdr:nvSpPr>
        <xdr:cNvPr id="452" name="フローチャート: 判断 451"/>
        <xdr:cNvSpPr/>
      </xdr:nvSpPr>
      <xdr:spPr>
        <a:xfrm>
          <a:off x="15240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29481</xdr:rowOff>
    </xdr:from>
    <xdr:ext cx="762000" cy="259045"/>
    <xdr:sp macro="" textlink="">
      <xdr:nvSpPr>
        <xdr:cNvPr id="453" name="テキスト ボックス 452"/>
        <xdr:cNvSpPr txBox="1"/>
      </xdr:nvSpPr>
      <xdr:spPr>
        <a:xfrm>
          <a:off x="14909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145847</xdr:rowOff>
    </xdr:from>
    <xdr:to>
      <xdr:col>68</xdr:col>
      <xdr:colOff>152400</xdr:colOff>
      <xdr:row>19</xdr:row>
      <xdr:rowOff>80569</xdr:rowOff>
    </xdr:to>
    <xdr:cxnSp macro="">
      <xdr:nvCxnSpPr>
        <xdr:cNvPr id="454" name="直線コネクタ 453"/>
        <xdr:cNvCxnSpPr/>
      </xdr:nvCxnSpPr>
      <xdr:spPr>
        <a:xfrm flipV="1">
          <a:off x="13512800" y="3231947"/>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98450</xdr:rowOff>
    </xdr:from>
    <xdr:to>
      <xdr:col>68</xdr:col>
      <xdr:colOff>203200</xdr:colOff>
      <xdr:row>15</xdr:row>
      <xdr:rowOff>28600</xdr:rowOff>
    </xdr:to>
    <xdr:sp macro="" textlink="">
      <xdr:nvSpPr>
        <xdr:cNvPr id="455" name="フローチャート: 判断 454"/>
        <xdr:cNvSpPr/>
      </xdr:nvSpPr>
      <xdr:spPr>
        <a:xfrm>
          <a:off x="14351000" y="249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38777</xdr:rowOff>
    </xdr:from>
    <xdr:ext cx="762000" cy="259045"/>
    <xdr:sp macro="" textlink="">
      <xdr:nvSpPr>
        <xdr:cNvPr id="456" name="テキスト ボックス 455"/>
        <xdr:cNvSpPr txBox="1"/>
      </xdr:nvSpPr>
      <xdr:spPr>
        <a:xfrm>
          <a:off x="14020800" y="226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10973</xdr:rowOff>
    </xdr:from>
    <xdr:to>
      <xdr:col>64</xdr:col>
      <xdr:colOff>152400</xdr:colOff>
      <xdr:row>15</xdr:row>
      <xdr:rowOff>112573</xdr:rowOff>
    </xdr:to>
    <xdr:sp macro="" textlink="">
      <xdr:nvSpPr>
        <xdr:cNvPr id="457" name="フローチャート: 判断 456"/>
        <xdr:cNvSpPr/>
      </xdr:nvSpPr>
      <xdr:spPr>
        <a:xfrm>
          <a:off x="13462000" y="258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122750</xdr:rowOff>
    </xdr:from>
    <xdr:ext cx="762000" cy="259045"/>
    <xdr:sp macro="" textlink="">
      <xdr:nvSpPr>
        <xdr:cNvPr id="458" name="テキスト ボックス 457"/>
        <xdr:cNvSpPr txBox="1"/>
      </xdr:nvSpPr>
      <xdr:spPr>
        <a:xfrm>
          <a:off x="13131800" y="235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66700</xdr:rowOff>
    </xdr:from>
    <xdr:to>
      <xdr:col>81</xdr:col>
      <xdr:colOff>95250</xdr:colOff>
      <xdr:row>17</xdr:row>
      <xdr:rowOff>168300</xdr:rowOff>
    </xdr:to>
    <xdr:sp macro="" textlink="">
      <xdr:nvSpPr>
        <xdr:cNvPr id="464" name="楕円 463"/>
        <xdr:cNvSpPr/>
      </xdr:nvSpPr>
      <xdr:spPr>
        <a:xfrm>
          <a:off x="16967200" y="298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38777</xdr:rowOff>
    </xdr:from>
    <xdr:ext cx="762000" cy="259045"/>
    <xdr:sp macro="" textlink="">
      <xdr:nvSpPr>
        <xdr:cNvPr id="465" name="将来負担の状況該当値テキスト"/>
        <xdr:cNvSpPr txBox="1"/>
      </xdr:nvSpPr>
      <xdr:spPr>
        <a:xfrm>
          <a:off x="17106900" y="295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89865</xdr:rowOff>
    </xdr:from>
    <xdr:to>
      <xdr:col>77</xdr:col>
      <xdr:colOff>95250</xdr:colOff>
      <xdr:row>18</xdr:row>
      <xdr:rowOff>20015</xdr:rowOff>
    </xdr:to>
    <xdr:sp macro="" textlink="">
      <xdr:nvSpPr>
        <xdr:cNvPr id="466" name="楕円 465"/>
        <xdr:cNvSpPr/>
      </xdr:nvSpPr>
      <xdr:spPr>
        <a:xfrm>
          <a:off x="16129000" y="300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4792</xdr:rowOff>
    </xdr:from>
    <xdr:ext cx="736600" cy="259045"/>
    <xdr:sp macro="" textlink="">
      <xdr:nvSpPr>
        <xdr:cNvPr id="467" name="テキスト ボックス 466"/>
        <xdr:cNvSpPr txBox="1"/>
      </xdr:nvSpPr>
      <xdr:spPr>
        <a:xfrm>
          <a:off x="15798800" y="3090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102413</xdr:rowOff>
    </xdr:from>
    <xdr:to>
      <xdr:col>73</xdr:col>
      <xdr:colOff>44450</xdr:colOff>
      <xdr:row>18</xdr:row>
      <xdr:rowOff>32563</xdr:rowOff>
    </xdr:to>
    <xdr:sp macro="" textlink="">
      <xdr:nvSpPr>
        <xdr:cNvPr id="468" name="楕円 467"/>
        <xdr:cNvSpPr/>
      </xdr:nvSpPr>
      <xdr:spPr>
        <a:xfrm>
          <a:off x="15240000" y="30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17340</xdr:rowOff>
    </xdr:from>
    <xdr:ext cx="762000" cy="259045"/>
    <xdr:sp macro="" textlink="">
      <xdr:nvSpPr>
        <xdr:cNvPr id="469" name="テキスト ボックス 468"/>
        <xdr:cNvSpPr txBox="1"/>
      </xdr:nvSpPr>
      <xdr:spPr>
        <a:xfrm>
          <a:off x="14909800" y="310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95047</xdr:rowOff>
    </xdr:from>
    <xdr:to>
      <xdr:col>68</xdr:col>
      <xdr:colOff>203200</xdr:colOff>
      <xdr:row>19</xdr:row>
      <xdr:rowOff>25197</xdr:rowOff>
    </xdr:to>
    <xdr:sp macro="" textlink="">
      <xdr:nvSpPr>
        <xdr:cNvPr id="470" name="楕円 469"/>
        <xdr:cNvSpPr/>
      </xdr:nvSpPr>
      <xdr:spPr>
        <a:xfrm>
          <a:off x="14351000" y="318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9974</xdr:rowOff>
    </xdr:from>
    <xdr:ext cx="762000" cy="259045"/>
    <xdr:sp macro="" textlink="">
      <xdr:nvSpPr>
        <xdr:cNvPr id="471" name="テキスト ボックス 470"/>
        <xdr:cNvSpPr txBox="1"/>
      </xdr:nvSpPr>
      <xdr:spPr>
        <a:xfrm>
          <a:off x="14020800" y="3267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29769</xdr:rowOff>
    </xdr:from>
    <xdr:to>
      <xdr:col>64</xdr:col>
      <xdr:colOff>152400</xdr:colOff>
      <xdr:row>19</xdr:row>
      <xdr:rowOff>131369</xdr:rowOff>
    </xdr:to>
    <xdr:sp macro="" textlink="">
      <xdr:nvSpPr>
        <xdr:cNvPr id="472" name="楕円 471"/>
        <xdr:cNvSpPr/>
      </xdr:nvSpPr>
      <xdr:spPr>
        <a:xfrm>
          <a:off x="13462000" y="328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116146</xdr:rowOff>
    </xdr:from>
    <xdr:ext cx="762000" cy="259045"/>
    <xdr:sp macro="" textlink="">
      <xdr:nvSpPr>
        <xdr:cNvPr id="473" name="テキスト ボックス 472"/>
        <xdr:cNvSpPr txBox="1"/>
      </xdr:nvSpPr>
      <xdr:spPr>
        <a:xfrm>
          <a:off x="13131800" y="337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9,038
8,941
180.81
7,164,541
6,987,220
177,321
4,525,404
8,862,949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60.2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職員定数管理計画に基づき、類似団体の平均値を下回った。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今後も計画に沿った職員数を維持しながら、職員の適正配置に努める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108712</xdr:rowOff>
    </xdr:to>
    <xdr:cxnSp macro="">
      <xdr:nvCxnSpPr>
        <xdr:cNvPr id="59" name="直線コネクタ 58"/>
        <xdr:cNvCxnSpPr/>
      </xdr:nvCxnSpPr>
      <xdr:spPr>
        <a:xfrm flipV="1">
          <a:off x="4826000" y="603402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33274</xdr:rowOff>
    </xdr:from>
    <xdr:to>
      <xdr:col>24</xdr:col>
      <xdr:colOff>25400</xdr:colOff>
      <xdr:row>37</xdr:row>
      <xdr:rowOff>97282</xdr:rowOff>
    </xdr:to>
    <xdr:cxnSp macro="">
      <xdr:nvCxnSpPr>
        <xdr:cNvPr id="64" name="直線コネクタ 63"/>
        <xdr:cNvCxnSpPr/>
      </xdr:nvCxnSpPr>
      <xdr:spPr>
        <a:xfrm flipV="1">
          <a:off x="3987800" y="637692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83566</xdr:rowOff>
    </xdr:from>
    <xdr:to>
      <xdr:col>19</xdr:col>
      <xdr:colOff>187325</xdr:colOff>
      <xdr:row>37</xdr:row>
      <xdr:rowOff>97282</xdr:rowOff>
    </xdr:to>
    <xdr:cxnSp macro="">
      <xdr:nvCxnSpPr>
        <xdr:cNvPr id="67" name="直線コネクタ 66"/>
        <xdr:cNvCxnSpPr/>
      </xdr:nvCxnSpPr>
      <xdr:spPr>
        <a:xfrm>
          <a:off x="3098800" y="64272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68" name="フローチャート: 判断 67"/>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153687</xdr:rowOff>
    </xdr:from>
    <xdr:ext cx="736600" cy="259045"/>
    <xdr:sp macro="" textlink="">
      <xdr:nvSpPr>
        <xdr:cNvPr id="69" name="テキスト ボックス 68"/>
        <xdr:cNvSpPr txBox="1"/>
      </xdr:nvSpPr>
      <xdr:spPr>
        <a:xfrm>
          <a:off x="3606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83566</xdr:rowOff>
    </xdr:from>
    <xdr:to>
      <xdr:col>15</xdr:col>
      <xdr:colOff>98425</xdr:colOff>
      <xdr:row>37</xdr:row>
      <xdr:rowOff>147574</xdr:rowOff>
    </xdr:to>
    <xdr:cxnSp macro="">
      <xdr:nvCxnSpPr>
        <xdr:cNvPr id="70" name="直線コネクタ 69"/>
        <xdr:cNvCxnSpPr/>
      </xdr:nvCxnSpPr>
      <xdr:spPr>
        <a:xfrm flipV="1">
          <a:off x="2209800" y="64272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139971</xdr:rowOff>
    </xdr:from>
    <xdr:ext cx="762000" cy="259045"/>
    <xdr:sp macro="" textlink="">
      <xdr:nvSpPr>
        <xdr:cNvPr id="72" name="テキスト ボックス 71"/>
        <xdr:cNvSpPr txBox="1"/>
      </xdr:nvSpPr>
      <xdr:spPr>
        <a:xfrm>
          <a:off x="2717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37</xdr:row>
      <xdr:rowOff>147574</xdr:rowOff>
    </xdr:to>
    <xdr:cxnSp macro="">
      <xdr:nvCxnSpPr>
        <xdr:cNvPr id="73" name="直線コネクタ 72"/>
        <xdr:cNvCxnSpPr/>
      </xdr:nvCxnSpPr>
      <xdr:spPr>
        <a:xfrm>
          <a:off x="1320800" y="64592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5" name="テキスト ボックス 74"/>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71391</xdr:rowOff>
    </xdr:from>
    <xdr:ext cx="762000" cy="259045"/>
    <xdr:sp macro="" textlink="">
      <xdr:nvSpPr>
        <xdr:cNvPr id="77" name="テキスト ボックス 76"/>
        <xdr:cNvSpPr txBox="1"/>
      </xdr:nvSpPr>
      <xdr:spPr>
        <a:xfrm>
          <a:off x="939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83" name="楕円 82"/>
        <xdr:cNvSpPr/>
      </xdr:nvSpPr>
      <xdr:spPr>
        <a:xfrm>
          <a:off x="4775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170451</xdr:rowOff>
    </xdr:from>
    <xdr:ext cx="762000" cy="259045"/>
    <xdr:sp macro="" textlink="">
      <xdr:nvSpPr>
        <xdr:cNvPr id="84" name="人件費該当値テキスト"/>
        <xdr:cNvSpPr txBox="1"/>
      </xdr:nvSpPr>
      <xdr:spPr>
        <a:xfrm>
          <a:off x="4914900" y="61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46482</xdr:rowOff>
    </xdr:from>
    <xdr:to>
      <xdr:col>20</xdr:col>
      <xdr:colOff>38100</xdr:colOff>
      <xdr:row>37</xdr:row>
      <xdr:rowOff>148082</xdr:rowOff>
    </xdr:to>
    <xdr:sp macro="" textlink="">
      <xdr:nvSpPr>
        <xdr:cNvPr id="85" name="楕円 84"/>
        <xdr:cNvSpPr/>
      </xdr:nvSpPr>
      <xdr:spPr>
        <a:xfrm>
          <a:off x="3937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132859</xdr:rowOff>
    </xdr:from>
    <xdr:ext cx="736600" cy="259045"/>
    <xdr:sp macro="" textlink="">
      <xdr:nvSpPr>
        <xdr:cNvPr id="86" name="テキスト ボックス 85"/>
        <xdr:cNvSpPr txBox="1"/>
      </xdr:nvSpPr>
      <xdr:spPr>
        <a:xfrm>
          <a:off x="3606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32766</xdr:rowOff>
    </xdr:from>
    <xdr:to>
      <xdr:col>15</xdr:col>
      <xdr:colOff>149225</xdr:colOff>
      <xdr:row>37</xdr:row>
      <xdr:rowOff>134366</xdr:rowOff>
    </xdr:to>
    <xdr:sp macro="" textlink="">
      <xdr:nvSpPr>
        <xdr:cNvPr id="87" name="楕円 86"/>
        <xdr:cNvSpPr/>
      </xdr:nvSpPr>
      <xdr:spPr>
        <a:xfrm>
          <a:off x="3048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119143</xdr:rowOff>
    </xdr:from>
    <xdr:ext cx="762000" cy="259045"/>
    <xdr:sp macro="" textlink="">
      <xdr:nvSpPr>
        <xdr:cNvPr id="88" name="テキスト ボックス 87"/>
        <xdr:cNvSpPr txBox="1"/>
      </xdr:nvSpPr>
      <xdr:spPr>
        <a:xfrm>
          <a:off x="2717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96774</xdr:rowOff>
    </xdr:from>
    <xdr:to>
      <xdr:col>11</xdr:col>
      <xdr:colOff>60325</xdr:colOff>
      <xdr:row>38</xdr:row>
      <xdr:rowOff>26924</xdr:rowOff>
    </xdr:to>
    <xdr:sp macro="" textlink="">
      <xdr:nvSpPr>
        <xdr:cNvPr id="89" name="楕円 88"/>
        <xdr:cNvSpPr/>
      </xdr:nvSpPr>
      <xdr:spPr>
        <a:xfrm>
          <a:off x="2159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11701</xdr:rowOff>
    </xdr:from>
    <xdr:ext cx="762000" cy="259045"/>
    <xdr:sp macro="" textlink="">
      <xdr:nvSpPr>
        <xdr:cNvPr id="90" name="テキスト ボックス 89"/>
        <xdr:cNvSpPr txBox="1"/>
      </xdr:nvSpPr>
      <xdr:spPr>
        <a:xfrm>
          <a:off x="1828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1" name="楕円 90"/>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2" name="テキスト ボックス 91"/>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類似団体の平均値を上回り、今後も施設の老朽化に伴う維持管理費は増加する見込みである。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町立保育所及び集会所の施設等については統廃合の検討をすすめ、早急な施設数の削減が必要である。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64135</xdr:rowOff>
    </xdr:to>
    <xdr:cxnSp macro="">
      <xdr:nvCxnSpPr>
        <xdr:cNvPr id="116" name="直線コネクタ 115"/>
        <xdr:cNvCxnSpPr/>
      </xdr:nvCxnSpPr>
      <xdr:spPr>
        <a:xfrm flipV="1">
          <a:off x="16510000" y="228155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36212</xdr:rowOff>
    </xdr:from>
    <xdr:ext cx="762000" cy="259045"/>
    <xdr:sp macro="" textlink="">
      <xdr:nvSpPr>
        <xdr:cNvPr id="117" name="物件費最小値テキスト"/>
        <xdr:cNvSpPr txBox="1"/>
      </xdr:nvSpPr>
      <xdr:spPr>
        <a:xfrm>
          <a:off x="16598900" y="34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64135</xdr:rowOff>
    </xdr:from>
    <xdr:to>
      <xdr:col>82</xdr:col>
      <xdr:colOff>196850</xdr:colOff>
      <xdr:row>20</xdr:row>
      <xdr:rowOff>64135</xdr:rowOff>
    </xdr:to>
    <xdr:cxnSp macro="">
      <xdr:nvCxnSpPr>
        <xdr:cNvPr id="118" name="直線コネクタ 117"/>
        <xdr:cNvCxnSpPr/>
      </xdr:nvCxnSpPr>
      <xdr:spPr>
        <a:xfrm>
          <a:off x="16421100" y="349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155575</xdr:rowOff>
    </xdr:from>
    <xdr:to>
      <xdr:col>82</xdr:col>
      <xdr:colOff>107950</xdr:colOff>
      <xdr:row>15</xdr:row>
      <xdr:rowOff>138430</xdr:rowOff>
    </xdr:to>
    <xdr:cxnSp macro="">
      <xdr:nvCxnSpPr>
        <xdr:cNvPr id="121" name="直線コネクタ 120"/>
        <xdr:cNvCxnSpPr/>
      </xdr:nvCxnSpPr>
      <xdr:spPr>
        <a:xfrm>
          <a:off x="15671800" y="2555875"/>
          <a:ext cx="8382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52722</xdr:rowOff>
    </xdr:from>
    <xdr:ext cx="762000" cy="259045"/>
    <xdr:sp macro="" textlink="">
      <xdr:nvSpPr>
        <xdr:cNvPr id="122" name="物件費平均値テキスト"/>
        <xdr:cNvSpPr txBox="1"/>
      </xdr:nvSpPr>
      <xdr:spPr>
        <a:xfrm>
          <a:off x="16598900" y="2453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36195</xdr:rowOff>
    </xdr:from>
    <xdr:to>
      <xdr:col>82</xdr:col>
      <xdr:colOff>158750</xdr:colOff>
      <xdr:row>15</xdr:row>
      <xdr:rowOff>137795</xdr:rowOff>
    </xdr:to>
    <xdr:sp macro="" textlink="">
      <xdr:nvSpPr>
        <xdr:cNvPr id="123" name="フローチャート: 判断 122"/>
        <xdr:cNvSpPr/>
      </xdr:nvSpPr>
      <xdr:spPr>
        <a:xfrm>
          <a:off x="164592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155575</xdr:rowOff>
    </xdr:from>
    <xdr:to>
      <xdr:col>78</xdr:col>
      <xdr:colOff>69850</xdr:colOff>
      <xdr:row>15</xdr:row>
      <xdr:rowOff>52705</xdr:rowOff>
    </xdr:to>
    <xdr:cxnSp macro="">
      <xdr:nvCxnSpPr>
        <xdr:cNvPr id="124" name="直線コネクタ 123"/>
        <xdr:cNvCxnSpPr/>
      </xdr:nvCxnSpPr>
      <xdr:spPr>
        <a:xfrm flipV="1">
          <a:off x="14782800" y="255587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156210</xdr:rowOff>
    </xdr:from>
    <xdr:to>
      <xdr:col>78</xdr:col>
      <xdr:colOff>120650</xdr:colOff>
      <xdr:row>15</xdr:row>
      <xdr:rowOff>86360</xdr:rowOff>
    </xdr:to>
    <xdr:sp macro="" textlink="">
      <xdr:nvSpPr>
        <xdr:cNvPr id="125" name="フローチャート: 判断 124"/>
        <xdr:cNvSpPr/>
      </xdr:nvSpPr>
      <xdr:spPr>
        <a:xfrm>
          <a:off x="15621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71137</xdr:rowOff>
    </xdr:from>
    <xdr:ext cx="736600" cy="259045"/>
    <xdr:sp macro="" textlink="">
      <xdr:nvSpPr>
        <xdr:cNvPr id="126" name="テキスト ボックス 125"/>
        <xdr:cNvSpPr txBox="1"/>
      </xdr:nvSpPr>
      <xdr:spPr>
        <a:xfrm>
          <a:off x="15290800" y="264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29845</xdr:rowOff>
    </xdr:from>
    <xdr:to>
      <xdr:col>73</xdr:col>
      <xdr:colOff>180975</xdr:colOff>
      <xdr:row>15</xdr:row>
      <xdr:rowOff>52705</xdr:rowOff>
    </xdr:to>
    <xdr:cxnSp macro="">
      <xdr:nvCxnSpPr>
        <xdr:cNvPr id="127" name="直線コネクタ 126"/>
        <xdr:cNvCxnSpPr/>
      </xdr:nvCxnSpPr>
      <xdr:spPr>
        <a:xfrm>
          <a:off x="13893800" y="26015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161925</xdr:rowOff>
    </xdr:from>
    <xdr:to>
      <xdr:col>74</xdr:col>
      <xdr:colOff>31750</xdr:colOff>
      <xdr:row>15</xdr:row>
      <xdr:rowOff>92075</xdr:rowOff>
    </xdr:to>
    <xdr:sp macro="" textlink="">
      <xdr:nvSpPr>
        <xdr:cNvPr id="128" name="フローチャート: 判断 127"/>
        <xdr:cNvSpPr/>
      </xdr:nvSpPr>
      <xdr:spPr>
        <a:xfrm>
          <a:off x="14732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102252</xdr:rowOff>
    </xdr:from>
    <xdr:ext cx="762000" cy="259045"/>
    <xdr:sp macro="" textlink="">
      <xdr:nvSpPr>
        <xdr:cNvPr id="129" name="テキスト ボックス 128"/>
        <xdr:cNvSpPr txBox="1"/>
      </xdr:nvSpPr>
      <xdr:spPr>
        <a:xfrm>
          <a:off x="14401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155575</xdr:rowOff>
    </xdr:from>
    <xdr:to>
      <xdr:col>69</xdr:col>
      <xdr:colOff>92075</xdr:colOff>
      <xdr:row>15</xdr:row>
      <xdr:rowOff>29845</xdr:rowOff>
    </xdr:to>
    <xdr:cxnSp macro="">
      <xdr:nvCxnSpPr>
        <xdr:cNvPr id="130" name="直線コネクタ 129"/>
        <xdr:cNvCxnSpPr/>
      </xdr:nvCxnSpPr>
      <xdr:spPr>
        <a:xfrm>
          <a:off x="13004800" y="25558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150495</xdr:rowOff>
    </xdr:from>
    <xdr:to>
      <xdr:col>69</xdr:col>
      <xdr:colOff>142875</xdr:colOff>
      <xdr:row>15</xdr:row>
      <xdr:rowOff>80645</xdr:rowOff>
    </xdr:to>
    <xdr:sp macro="" textlink="">
      <xdr:nvSpPr>
        <xdr:cNvPr id="131" name="フローチャート: 判断 130"/>
        <xdr:cNvSpPr/>
      </xdr:nvSpPr>
      <xdr:spPr>
        <a:xfrm>
          <a:off x="13843000" y="255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90822</xdr:rowOff>
    </xdr:from>
    <xdr:ext cx="762000" cy="259045"/>
    <xdr:sp macro="" textlink="">
      <xdr:nvSpPr>
        <xdr:cNvPr id="132" name="テキスト ボックス 131"/>
        <xdr:cNvSpPr txBox="1"/>
      </xdr:nvSpPr>
      <xdr:spPr>
        <a:xfrm>
          <a:off x="13512800" y="23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36847</xdr:rowOff>
    </xdr:from>
    <xdr:ext cx="762000" cy="259045"/>
    <xdr:sp macro="" textlink="">
      <xdr:nvSpPr>
        <xdr:cNvPr id="134" name="テキスト ボックス 133"/>
        <xdr:cNvSpPr txBox="1"/>
      </xdr:nvSpPr>
      <xdr:spPr>
        <a:xfrm>
          <a:off x="12623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40" name="楕円 139"/>
        <xdr:cNvSpPr/>
      </xdr:nvSpPr>
      <xdr:spPr>
        <a:xfrm>
          <a:off x="164592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59707</xdr:rowOff>
    </xdr:from>
    <xdr:ext cx="762000" cy="259045"/>
    <xdr:sp macro="" textlink="">
      <xdr:nvSpPr>
        <xdr:cNvPr id="141" name="物件費該当値テキスト"/>
        <xdr:cNvSpPr txBox="1"/>
      </xdr:nvSpPr>
      <xdr:spPr>
        <a:xfrm>
          <a:off x="165989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104775</xdr:rowOff>
    </xdr:from>
    <xdr:to>
      <xdr:col>78</xdr:col>
      <xdr:colOff>120650</xdr:colOff>
      <xdr:row>15</xdr:row>
      <xdr:rowOff>34925</xdr:rowOff>
    </xdr:to>
    <xdr:sp macro="" textlink="">
      <xdr:nvSpPr>
        <xdr:cNvPr id="142" name="楕円 141"/>
        <xdr:cNvSpPr/>
      </xdr:nvSpPr>
      <xdr:spPr>
        <a:xfrm>
          <a:off x="15621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45102</xdr:rowOff>
    </xdr:from>
    <xdr:ext cx="736600" cy="259045"/>
    <xdr:sp macro="" textlink="">
      <xdr:nvSpPr>
        <xdr:cNvPr id="143" name="テキスト ボックス 142"/>
        <xdr:cNvSpPr txBox="1"/>
      </xdr:nvSpPr>
      <xdr:spPr>
        <a:xfrm>
          <a:off x="15290800" y="2273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1905</xdr:rowOff>
    </xdr:from>
    <xdr:to>
      <xdr:col>74</xdr:col>
      <xdr:colOff>31750</xdr:colOff>
      <xdr:row>15</xdr:row>
      <xdr:rowOff>103505</xdr:rowOff>
    </xdr:to>
    <xdr:sp macro="" textlink="">
      <xdr:nvSpPr>
        <xdr:cNvPr id="144" name="楕円 143"/>
        <xdr:cNvSpPr/>
      </xdr:nvSpPr>
      <xdr:spPr>
        <a:xfrm>
          <a:off x="14732000" y="257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88282</xdr:rowOff>
    </xdr:from>
    <xdr:ext cx="762000" cy="259045"/>
    <xdr:sp macro="" textlink="">
      <xdr:nvSpPr>
        <xdr:cNvPr id="145" name="テキスト ボックス 144"/>
        <xdr:cNvSpPr txBox="1"/>
      </xdr:nvSpPr>
      <xdr:spPr>
        <a:xfrm>
          <a:off x="14401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150495</xdr:rowOff>
    </xdr:from>
    <xdr:to>
      <xdr:col>69</xdr:col>
      <xdr:colOff>142875</xdr:colOff>
      <xdr:row>15</xdr:row>
      <xdr:rowOff>80645</xdr:rowOff>
    </xdr:to>
    <xdr:sp macro="" textlink="">
      <xdr:nvSpPr>
        <xdr:cNvPr id="146" name="楕円 145"/>
        <xdr:cNvSpPr/>
      </xdr:nvSpPr>
      <xdr:spPr>
        <a:xfrm>
          <a:off x="13843000" y="25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65422</xdr:rowOff>
    </xdr:from>
    <xdr:ext cx="762000" cy="259045"/>
    <xdr:sp macro="" textlink="">
      <xdr:nvSpPr>
        <xdr:cNvPr id="147" name="テキスト ボックス 146"/>
        <xdr:cNvSpPr txBox="1"/>
      </xdr:nvSpPr>
      <xdr:spPr>
        <a:xfrm>
          <a:off x="13512800" y="263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104775</xdr:rowOff>
    </xdr:from>
    <xdr:to>
      <xdr:col>65</xdr:col>
      <xdr:colOff>53975</xdr:colOff>
      <xdr:row>15</xdr:row>
      <xdr:rowOff>34925</xdr:rowOff>
    </xdr:to>
    <xdr:sp macro="" textlink="">
      <xdr:nvSpPr>
        <xdr:cNvPr id="148" name="楕円 147"/>
        <xdr:cNvSpPr/>
      </xdr:nvSpPr>
      <xdr:spPr>
        <a:xfrm>
          <a:off x="12954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45102</xdr:rowOff>
    </xdr:from>
    <xdr:ext cx="762000" cy="259045"/>
    <xdr:sp macro="" textlink="">
      <xdr:nvSpPr>
        <xdr:cNvPr id="149" name="テキスト ボックス 148"/>
        <xdr:cNvSpPr txBox="1"/>
      </xdr:nvSpPr>
      <xdr:spPr>
        <a:xfrm>
          <a:off x="12623800" y="227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扶助費の比率は横ばいであるが、類似団体の平均値に近づいている。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扶助費のうち割合の大きい医療費の抑制対策として、国保加入者の健康診査受診率向上を目指し、地域住民の健康保持及び増進に努めている。</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98425</xdr:rowOff>
    </xdr:to>
    <xdr:cxnSp macro="">
      <xdr:nvCxnSpPr>
        <xdr:cNvPr id="180" name="直線コネクタ 179"/>
        <xdr:cNvCxnSpPr/>
      </xdr:nvCxnSpPr>
      <xdr:spPr>
        <a:xfrm flipV="1">
          <a:off x="4826000" y="91567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70502</xdr:rowOff>
    </xdr:from>
    <xdr:ext cx="762000" cy="259045"/>
    <xdr:sp macro="" textlink="">
      <xdr:nvSpPr>
        <xdr:cNvPr id="181" name="扶助費最小値テキスト"/>
        <xdr:cNvSpPr txBox="1"/>
      </xdr:nvSpPr>
      <xdr:spPr>
        <a:xfrm>
          <a:off x="49149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98425</xdr:rowOff>
    </xdr:from>
    <xdr:to>
      <xdr:col>24</xdr:col>
      <xdr:colOff>114300</xdr:colOff>
      <xdr:row>61</xdr:row>
      <xdr:rowOff>98425</xdr:rowOff>
    </xdr:to>
    <xdr:cxnSp macro="">
      <xdr:nvCxnSpPr>
        <xdr:cNvPr id="182" name="直線コネクタ 181"/>
        <xdr:cNvCxnSpPr/>
      </xdr:nvCxnSpPr>
      <xdr:spPr>
        <a:xfrm>
          <a:off x="4737100" y="10556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3"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4" name="直線コネクタ 183"/>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xdr:rowOff>
    </xdr:from>
    <xdr:to>
      <xdr:col>24</xdr:col>
      <xdr:colOff>25400</xdr:colOff>
      <xdr:row>57</xdr:row>
      <xdr:rowOff>41275</xdr:rowOff>
    </xdr:to>
    <xdr:cxnSp macro="">
      <xdr:nvCxnSpPr>
        <xdr:cNvPr id="185" name="直線コネクタ 184"/>
        <xdr:cNvCxnSpPr/>
      </xdr:nvCxnSpPr>
      <xdr:spPr>
        <a:xfrm flipV="1">
          <a:off x="3987800" y="97853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64152</xdr:rowOff>
    </xdr:from>
    <xdr:ext cx="762000" cy="259045"/>
    <xdr:sp macro="" textlink="">
      <xdr:nvSpPr>
        <xdr:cNvPr id="186" name="扶助費平均値テキスト"/>
        <xdr:cNvSpPr txBox="1"/>
      </xdr:nvSpPr>
      <xdr:spPr>
        <a:xfrm>
          <a:off x="4914900" y="9493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47625</xdr:rowOff>
    </xdr:from>
    <xdr:to>
      <xdr:col>24</xdr:col>
      <xdr:colOff>76200</xdr:colOff>
      <xdr:row>56</xdr:row>
      <xdr:rowOff>149225</xdr:rowOff>
    </xdr:to>
    <xdr:sp macro="" textlink="">
      <xdr:nvSpPr>
        <xdr:cNvPr id="187" name="フローチャート: 判断 186"/>
        <xdr:cNvSpPr/>
      </xdr:nvSpPr>
      <xdr:spPr>
        <a:xfrm>
          <a:off x="47752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26988</xdr:rowOff>
    </xdr:from>
    <xdr:to>
      <xdr:col>19</xdr:col>
      <xdr:colOff>187325</xdr:colOff>
      <xdr:row>57</xdr:row>
      <xdr:rowOff>41275</xdr:rowOff>
    </xdr:to>
    <xdr:cxnSp macro="">
      <xdr:nvCxnSpPr>
        <xdr:cNvPr id="188" name="直線コネクタ 187"/>
        <xdr:cNvCxnSpPr/>
      </xdr:nvCxnSpPr>
      <xdr:spPr>
        <a:xfrm>
          <a:off x="3098800" y="9799638"/>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89" name="フローチャート: 判断 188"/>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0" name="テキスト ボックス 189"/>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141288</xdr:rowOff>
    </xdr:from>
    <xdr:to>
      <xdr:col>15</xdr:col>
      <xdr:colOff>98425</xdr:colOff>
      <xdr:row>57</xdr:row>
      <xdr:rowOff>26988</xdr:rowOff>
    </xdr:to>
    <xdr:cxnSp macro="">
      <xdr:nvCxnSpPr>
        <xdr:cNvPr id="191" name="直線コネクタ 190"/>
        <xdr:cNvCxnSpPr/>
      </xdr:nvCxnSpPr>
      <xdr:spPr>
        <a:xfrm>
          <a:off x="2209800" y="974248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161925</xdr:rowOff>
    </xdr:from>
    <xdr:to>
      <xdr:col>15</xdr:col>
      <xdr:colOff>149225</xdr:colOff>
      <xdr:row>56</xdr:row>
      <xdr:rowOff>92075</xdr:rowOff>
    </xdr:to>
    <xdr:sp macro="" textlink="">
      <xdr:nvSpPr>
        <xdr:cNvPr id="192" name="フローチャート: 判断 191"/>
        <xdr:cNvSpPr/>
      </xdr:nvSpPr>
      <xdr:spPr>
        <a:xfrm>
          <a:off x="3048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102252</xdr:rowOff>
    </xdr:from>
    <xdr:ext cx="762000" cy="259045"/>
    <xdr:sp macro="" textlink="">
      <xdr:nvSpPr>
        <xdr:cNvPr id="193" name="テキスト ボックス 192"/>
        <xdr:cNvSpPr txBox="1"/>
      </xdr:nvSpPr>
      <xdr:spPr>
        <a:xfrm>
          <a:off x="2717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84138</xdr:rowOff>
    </xdr:from>
    <xdr:to>
      <xdr:col>11</xdr:col>
      <xdr:colOff>9525</xdr:colOff>
      <xdr:row>56</xdr:row>
      <xdr:rowOff>141288</xdr:rowOff>
    </xdr:to>
    <xdr:cxnSp macro="">
      <xdr:nvCxnSpPr>
        <xdr:cNvPr id="194" name="直線コネクタ 193"/>
        <xdr:cNvCxnSpPr/>
      </xdr:nvCxnSpPr>
      <xdr:spPr>
        <a:xfrm>
          <a:off x="1320800" y="968533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90488</xdr:rowOff>
    </xdr:from>
    <xdr:to>
      <xdr:col>11</xdr:col>
      <xdr:colOff>60325</xdr:colOff>
      <xdr:row>57</xdr:row>
      <xdr:rowOff>20638</xdr:rowOff>
    </xdr:to>
    <xdr:sp macro="" textlink="">
      <xdr:nvSpPr>
        <xdr:cNvPr id="195" name="フローチャート: 判断 194"/>
        <xdr:cNvSpPr/>
      </xdr:nvSpPr>
      <xdr:spPr>
        <a:xfrm>
          <a:off x="2159000" y="969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30815</xdr:rowOff>
    </xdr:from>
    <xdr:ext cx="762000" cy="259045"/>
    <xdr:sp macro="" textlink="">
      <xdr:nvSpPr>
        <xdr:cNvPr id="196" name="テキスト ボックス 195"/>
        <xdr:cNvSpPr txBox="1"/>
      </xdr:nvSpPr>
      <xdr:spPr>
        <a:xfrm>
          <a:off x="1828800" y="946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61913</xdr:rowOff>
    </xdr:from>
    <xdr:to>
      <xdr:col>6</xdr:col>
      <xdr:colOff>171450</xdr:colOff>
      <xdr:row>56</xdr:row>
      <xdr:rowOff>163513</xdr:rowOff>
    </xdr:to>
    <xdr:sp macro="" textlink="">
      <xdr:nvSpPr>
        <xdr:cNvPr id="197" name="フローチャート: 判断 196"/>
        <xdr:cNvSpPr/>
      </xdr:nvSpPr>
      <xdr:spPr>
        <a:xfrm>
          <a:off x="1270000" y="966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148290</xdr:rowOff>
    </xdr:from>
    <xdr:ext cx="762000" cy="259045"/>
    <xdr:sp macro="" textlink="">
      <xdr:nvSpPr>
        <xdr:cNvPr id="198" name="テキスト ボックス 197"/>
        <xdr:cNvSpPr txBox="1"/>
      </xdr:nvSpPr>
      <xdr:spPr>
        <a:xfrm>
          <a:off x="939800" y="974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204" name="楕円 203"/>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105427</xdr:rowOff>
    </xdr:from>
    <xdr:ext cx="762000" cy="259045"/>
    <xdr:sp macro="" textlink="">
      <xdr:nvSpPr>
        <xdr:cNvPr id="205" name="扶助費該当値テキスト"/>
        <xdr:cNvSpPr txBox="1"/>
      </xdr:nvSpPr>
      <xdr:spPr>
        <a:xfrm>
          <a:off x="49149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161925</xdr:rowOff>
    </xdr:from>
    <xdr:to>
      <xdr:col>20</xdr:col>
      <xdr:colOff>38100</xdr:colOff>
      <xdr:row>57</xdr:row>
      <xdr:rowOff>92075</xdr:rowOff>
    </xdr:to>
    <xdr:sp macro="" textlink="">
      <xdr:nvSpPr>
        <xdr:cNvPr id="206" name="楕円 205"/>
        <xdr:cNvSpPr/>
      </xdr:nvSpPr>
      <xdr:spPr>
        <a:xfrm>
          <a:off x="39370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76852</xdr:rowOff>
    </xdr:from>
    <xdr:ext cx="736600" cy="259045"/>
    <xdr:sp macro="" textlink="">
      <xdr:nvSpPr>
        <xdr:cNvPr id="207" name="テキスト ボックス 206"/>
        <xdr:cNvSpPr txBox="1"/>
      </xdr:nvSpPr>
      <xdr:spPr>
        <a:xfrm>
          <a:off x="3606800" y="9849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147638</xdr:rowOff>
    </xdr:from>
    <xdr:to>
      <xdr:col>15</xdr:col>
      <xdr:colOff>149225</xdr:colOff>
      <xdr:row>57</xdr:row>
      <xdr:rowOff>77788</xdr:rowOff>
    </xdr:to>
    <xdr:sp macro="" textlink="">
      <xdr:nvSpPr>
        <xdr:cNvPr id="208" name="楕円 207"/>
        <xdr:cNvSpPr/>
      </xdr:nvSpPr>
      <xdr:spPr>
        <a:xfrm>
          <a:off x="3048000" y="974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62565</xdr:rowOff>
    </xdr:from>
    <xdr:ext cx="762000" cy="259045"/>
    <xdr:sp macro="" textlink="">
      <xdr:nvSpPr>
        <xdr:cNvPr id="209" name="テキスト ボックス 208"/>
        <xdr:cNvSpPr txBox="1"/>
      </xdr:nvSpPr>
      <xdr:spPr>
        <a:xfrm>
          <a:off x="2717800" y="983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90488</xdr:rowOff>
    </xdr:from>
    <xdr:to>
      <xdr:col>11</xdr:col>
      <xdr:colOff>60325</xdr:colOff>
      <xdr:row>57</xdr:row>
      <xdr:rowOff>20638</xdr:rowOff>
    </xdr:to>
    <xdr:sp macro="" textlink="">
      <xdr:nvSpPr>
        <xdr:cNvPr id="210" name="楕円 209"/>
        <xdr:cNvSpPr/>
      </xdr:nvSpPr>
      <xdr:spPr>
        <a:xfrm>
          <a:off x="2159000" y="969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5415</xdr:rowOff>
    </xdr:from>
    <xdr:ext cx="762000" cy="259045"/>
    <xdr:sp macro="" textlink="">
      <xdr:nvSpPr>
        <xdr:cNvPr id="211" name="テキスト ボックス 210"/>
        <xdr:cNvSpPr txBox="1"/>
      </xdr:nvSpPr>
      <xdr:spPr>
        <a:xfrm>
          <a:off x="1828800" y="977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33338</xdr:rowOff>
    </xdr:from>
    <xdr:to>
      <xdr:col>6</xdr:col>
      <xdr:colOff>171450</xdr:colOff>
      <xdr:row>56</xdr:row>
      <xdr:rowOff>134938</xdr:rowOff>
    </xdr:to>
    <xdr:sp macro="" textlink="">
      <xdr:nvSpPr>
        <xdr:cNvPr id="212" name="楕円 211"/>
        <xdr:cNvSpPr/>
      </xdr:nvSpPr>
      <xdr:spPr>
        <a:xfrm>
          <a:off x="1270000" y="963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145115</xdr:rowOff>
    </xdr:from>
    <xdr:ext cx="762000" cy="259045"/>
    <xdr:sp macro="" textlink="">
      <xdr:nvSpPr>
        <xdr:cNvPr id="213" name="テキスト ボックス 212"/>
        <xdr:cNvSpPr txBox="1"/>
      </xdr:nvSpPr>
      <xdr:spPr>
        <a:xfrm>
          <a:off x="939800" y="940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その他の主な内容は維持補修費及び特別会計への繰出金であり、類似団体の平均値と同じである。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また下水道施設の維持管理費が大きな負担となっており、独立採算であるべき下水道事業会計として早急な改善策を検討する必要がある。</a:t>
          </a: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61</xdr:row>
      <xdr:rowOff>69850</xdr:rowOff>
    </xdr:to>
    <xdr:cxnSp macro="">
      <xdr:nvCxnSpPr>
        <xdr:cNvPr id="241" name="直線コネクタ 240"/>
        <xdr:cNvCxnSpPr/>
      </xdr:nvCxnSpPr>
      <xdr:spPr>
        <a:xfrm flipV="1">
          <a:off x="16510000" y="9042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4"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5" name="直線コネクタ 244"/>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57</xdr:row>
      <xdr:rowOff>16510</xdr:rowOff>
    </xdr:to>
    <xdr:cxnSp macro="">
      <xdr:nvCxnSpPr>
        <xdr:cNvPr id="246" name="直線コネクタ 245"/>
        <xdr:cNvCxnSpPr/>
      </xdr:nvCxnSpPr>
      <xdr:spPr>
        <a:xfrm flipV="1">
          <a:off x="15671800" y="97510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119380</xdr:rowOff>
    </xdr:from>
    <xdr:to>
      <xdr:col>78</xdr:col>
      <xdr:colOff>69850</xdr:colOff>
      <xdr:row>57</xdr:row>
      <xdr:rowOff>16510</xdr:rowOff>
    </xdr:to>
    <xdr:cxnSp macro="">
      <xdr:nvCxnSpPr>
        <xdr:cNvPr id="249" name="直線コネクタ 248"/>
        <xdr:cNvCxnSpPr/>
      </xdr:nvCxnSpPr>
      <xdr:spPr>
        <a:xfrm>
          <a:off x="14782800" y="97205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0" name="フローチャート: 判断 249"/>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51" name="テキスト ボックス 250"/>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119380</xdr:rowOff>
    </xdr:from>
    <xdr:to>
      <xdr:col>73</xdr:col>
      <xdr:colOff>180975</xdr:colOff>
      <xdr:row>56</xdr:row>
      <xdr:rowOff>149860</xdr:rowOff>
    </xdr:to>
    <xdr:cxnSp macro="">
      <xdr:nvCxnSpPr>
        <xdr:cNvPr id="252" name="直線コネクタ 251"/>
        <xdr:cNvCxnSpPr/>
      </xdr:nvCxnSpPr>
      <xdr:spPr>
        <a:xfrm flipV="1">
          <a:off x="13893800" y="9720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68580</xdr:rowOff>
    </xdr:from>
    <xdr:to>
      <xdr:col>74</xdr:col>
      <xdr:colOff>31750</xdr:colOff>
      <xdr:row>56</xdr:row>
      <xdr:rowOff>170180</xdr:rowOff>
    </xdr:to>
    <xdr:sp macro="" textlink="">
      <xdr:nvSpPr>
        <xdr:cNvPr id="253" name="フローチャート: 判断 252"/>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8907</xdr:rowOff>
    </xdr:from>
    <xdr:ext cx="762000" cy="259045"/>
    <xdr:sp macro="" textlink="">
      <xdr:nvSpPr>
        <xdr:cNvPr id="254" name="テキスト ボックス 253"/>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56</xdr:row>
      <xdr:rowOff>149860</xdr:rowOff>
    </xdr:to>
    <xdr:cxnSp macro="">
      <xdr:nvCxnSpPr>
        <xdr:cNvPr id="255" name="直線コネクタ 254"/>
        <xdr:cNvCxnSpPr/>
      </xdr:nvCxnSpPr>
      <xdr:spPr>
        <a:xfrm>
          <a:off x="13004800" y="9659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56" name="フローチャート: 判断 255"/>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57" name="テキスト ボックス 256"/>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58" name="フローチャート: 判断 257"/>
        <xdr:cNvSpPr/>
      </xdr:nvSpPr>
      <xdr:spPr>
        <a:xfrm>
          <a:off x="12954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6367</xdr:rowOff>
    </xdr:from>
    <xdr:ext cx="762000" cy="259045"/>
    <xdr:sp macro="" textlink="">
      <xdr:nvSpPr>
        <xdr:cNvPr id="259" name="テキスト ボックス 258"/>
        <xdr:cNvSpPr txBox="1"/>
      </xdr:nvSpPr>
      <xdr:spPr>
        <a:xfrm>
          <a:off x="12623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5" name="楕円 264"/>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71137</xdr:rowOff>
    </xdr:from>
    <xdr:ext cx="762000" cy="259045"/>
    <xdr:sp macro="" textlink="">
      <xdr:nvSpPr>
        <xdr:cNvPr id="266" name="その他該当値テキスト"/>
        <xdr:cNvSpPr txBox="1"/>
      </xdr:nvSpPr>
      <xdr:spPr>
        <a:xfrm>
          <a:off x="16598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137160</xdr:rowOff>
    </xdr:from>
    <xdr:to>
      <xdr:col>78</xdr:col>
      <xdr:colOff>120650</xdr:colOff>
      <xdr:row>57</xdr:row>
      <xdr:rowOff>67310</xdr:rowOff>
    </xdr:to>
    <xdr:sp macro="" textlink="">
      <xdr:nvSpPr>
        <xdr:cNvPr id="267" name="楕円 266"/>
        <xdr:cNvSpPr/>
      </xdr:nvSpPr>
      <xdr:spPr>
        <a:xfrm>
          <a:off x="15621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52087</xdr:rowOff>
    </xdr:from>
    <xdr:ext cx="736600" cy="259045"/>
    <xdr:sp macro="" textlink="">
      <xdr:nvSpPr>
        <xdr:cNvPr id="268" name="テキスト ボックス 267"/>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68580</xdr:rowOff>
    </xdr:from>
    <xdr:to>
      <xdr:col>74</xdr:col>
      <xdr:colOff>31750</xdr:colOff>
      <xdr:row>56</xdr:row>
      <xdr:rowOff>170180</xdr:rowOff>
    </xdr:to>
    <xdr:sp macro="" textlink="">
      <xdr:nvSpPr>
        <xdr:cNvPr id="269" name="楕円 268"/>
        <xdr:cNvSpPr/>
      </xdr:nvSpPr>
      <xdr:spPr>
        <a:xfrm>
          <a:off x="14732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154957</xdr:rowOff>
    </xdr:from>
    <xdr:ext cx="762000" cy="259045"/>
    <xdr:sp macro="" textlink="">
      <xdr:nvSpPr>
        <xdr:cNvPr id="270" name="テキスト ボックス 269"/>
        <xdr:cNvSpPr txBox="1"/>
      </xdr:nvSpPr>
      <xdr:spPr>
        <a:xfrm>
          <a:off x="14401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71" name="楕円 270"/>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72" name="テキスト ボックス 271"/>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73" name="楕円 272"/>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74" name="テキスト ボックス 273"/>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行政改革による補助金の交付基準を見直したことにより、類似団体の平均値を下回った。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しかし、比率の高い公営企業や一部組合への負担金等については、主な補助内容が公債費の償還及び経常経費であるため、これ以上削減するのは難しい見込みである。</a:t>
          </a: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154432</xdr:rowOff>
    </xdr:to>
    <xdr:cxnSp macro="">
      <xdr:nvCxnSpPr>
        <xdr:cNvPr id="299" name="直線コネクタ 298"/>
        <xdr:cNvCxnSpPr/>
      </xdr:nvCxnSpPr>
      <xdr:spPr>
        <a:xfrm flipV="1">
          <a:off x="16510000" y="591515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0" name="補助費等最小値テキスト"/>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1" name="直線コネクタ 300"/>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37846</xdr:rowOff>
    </xdr:to>
    <xdr:cxnSp macro="">
      <xdr:nvCxnSpPr>
        <xdr:cNvPr id="304" name="直線コネクタ 303"/>
        <xdr:cNvCxnSpPr/>
      </xdr:nvCxnSpPr>
      <xdr:spPr>
        <a:xfrm flipV="1">
          <a:off x="15671800" y="632206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144289</xdr:rowOff>
    </xdr:from>
    <xdr:ext cx="762000" cy="259045"/>
    <xdr:sp macro="" textlink="">
      <xdr:nvSpPr>
        <xdr:cNvPr id="305" name="補助費等平均値テキスト"/>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06" name="フローチャート: 判断 305"/>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14986</xdr:rowOff>
    </xdr:from>
    <xdr:to>
      <xdr:col>78</xdr:col>
      <xdr:colOff>69850</xdr:colOff>
      <xdr:row>37</xdr:row>
      <xdr:rowOff>37846</xdr:rowOff>
    </xdr:to>
    <xdr:cxnSp macro="">
      <xdr:nvCxnSpPr>
        <xdr:cNvPr id="307" name="直線コネクタ 306"/>
        <xdr:cNvCxnSpPr/>
      </xdr:nvCxnSpPr>
      <xdr:spPr>
        <a:xfrm>
          <a:off x="14782800" y="63586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8" name="フローチャート: 判断 307"/>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09" name="テキスト ボックス 308"/>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140716</xdr:rowOff>
    </xdr:from>
    <xdr:to>
      <xdr:col>73</xdr:col>
      <xdr:colOff>180975</xdr:colOff>
      <xdr:row>37</xdr:row>
      <xdr:rowOff>14986</xdr:rowOff>
    </xdr:to>
    <xdr:cxnSp macro="">
      <xdr:nvCxnSpPr>
        <xdr:cNvPr id="310" name="直線コネクタ 309"/>
        <xdr:cNvCxnSpPr/>
      </xdr:nvCxnSpPr>
      <xdr:spPr>
        <a:xfrm>
          <a:off x="13893800" y="63129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1" name="フローチャート: 判断 310"/>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12" name="テキスト ボックス 311"/>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140716</xdr:rowOff>
    </xdr:to>
    <xdr:cxnSp macro="">
      <xdr:nvCxnSpPr>
        <xdr:cNvPr id="313" name="直線コネクタ 312"/>
        <xdr:cNvCxnSpPr/>
      </xdr:nvCxnSpPr>
      <xdr:spPr>
        <a:xfrm>
          <a:off x="13004800" y="62854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14" name="フローチャート: 判断 313"/>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5" name="テキスト ボックス 314"/>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6" name="フローチャート: 判断 315"/>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7" name="テキスト ボックス 316"/>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3" name="楕円 322"/>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115587</xdr:rowOff>
    </xdr:from>
    <xdr:ext cx="762000" cy="259045"/>
    <xdr:sp macro="" textlink="">
      <xdr:nvSpPr>
        <xdr:cNvPr id="324" name="補助費等該当値テキスト"/>
        <xdr:cNvSpPr txBox="1"/>
      </xdr:nvSpPr>
      <xdr:spPr>
        <a:xfrm>
          <a:off x="16598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158496</xdr:rowOff>
    </xdr:from>
    <xdr:to>
      <xdr:col>78</xdr:col>
      <xdr:colOff>120650</xdr:colOff>
      <xdr:row>37</xdr:row>
      <xdr:rowOff>88646</xdr:rowOff>
    </xdr:to>
    <xdr:sp macro="" textlink="">
      <xdr:nvSpPr>
        <xdr:cNvPr id="325" name="楕円 324"/>
        <xdr:cNvSpPr/>
      </xdr:nvSpPr>
      <xdr:spPr>
        <a:xfrm>
          <a:off x="15621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98823</xdr:rowOff>
    </xdr:from>
    <xdr:ext cx="736600" cy="259045"/>
    <xdr:sp macro="" textlink="">
      <xdr:nvSpPr>
        <xdr:cNvPr id="326" name="テキスト ボックス 325"/>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135636</xdr:rowOff>
    </xdr:from>
    <xdr:to>
      <xdr:col>74</xdr:col>
      <xdr:colOff>31750</xdr:colOff>
      <xdr:row>37</xdr:row>
      <xdr:rowOff>65786</xdr:rowOff>
    </xdr:to>
    <xdr:sp macro="" textlink="">
      <xdr:nvSpPr>
        <xdr:cNvPr id="327" name="楕円 326"/>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75963</xdr:rowOff>
    </xdr:from>
    <xdr:ext cx="762000" cy="259045"/>
    <xdr:sp macro="" textlink="">
      <xdr:nvSpPr>
        <xdr:cNvPr id="328" name="テキスト ボックス 327"/>
        <xdr:cNvSpPr txBox="1"/>
      </xdr:nvSpPr>
      <xdr:spPr>
        <a:xfrm>
          <a:off x="14401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89916</xdr:rowOff>
    </xdr:from>
    <xdr:to>
      <xdr:col>69</xdr:col>
      <xdr:colOff>142875</xdr:colOff>
      <xdr:row>37</xdr:row>
      <xdr:rowOff>20066</xdr:rowOff>
    </xdr:to>
    <xdr:sp macro="" textlink="">
      <xdr:nvSpPr>
        <xdr:cNvPr id="329" name="楕円 328"/>
        <xdr:cNvSpPr/>
      </xdr:nvSpPr>
      <xdr:spPr>
        <a:xfrm>
          <a:off x="13843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30" name="テキスト ボックス 329"/>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1" name="楕円 330"/>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32" name="テキスト ボックス 331"/>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地方債の新規借り入れを抑制する等、減少傾向にあるが、依然として高い比率である。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今後も計画的な地方債の借り入れにより、償還額と新規借入額のバランスを図りながら公債費の負担軽減に努める。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80</xdr:row>
      <xdr:rowOff>149861</xdr:rowOff>
    </xdr:to>
    <xdr:cxnSp macro="">
      <xdr:nvCxnSpPr>
        <xdr:cNvPr id="361" name="直線コネクタ 360"/>
        <xdr:cNvCxnSpPr/>
      </xdr:nvCxnSpPr>
      <xdr:spPr>
        <a:xfrm flipV="1">
          <a:off x="4826000" y="125399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2"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3" name="直線コネクタ 362"/>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4"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5" name="直線コネクタ 364"/>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81280</xdr:rowOff>
    </xdr:to>
    <xdr:cxnSp macro="">
      <xdr:nvCxnSpPr>
        <xdr:cNvPr id="366" name="直線コネクタ 365"/>
        <xdr:cNvCxnSpPr/>
      </xdr:nvCxnSpPr>
      <xdr:spPr>
        <a:xfrm flipV="1">
          <a:off x="3987800" y="130429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107423</xdr:rowOff>
    </xdr:from>
    <xdr:ext cx="762000" cy="259045"/>
    <xdr:sp macro="" textlink="">
      <xdr:nvSpPr>
        <xdr:cNvPr id="367" name="公債費平均値テキスト"/>
        <xdr:cNvSpPr txBox="1"/>
      </xdr:nvSpPr>
      <xdr:spPr>
        <a:xfrm>
          <a:off x="4914900" y="12794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90896</xdr:rowOff>
    </xdr:from>
    <xdr:to>
      <xdr:col>24</xdr:col>
      <xdr:colOff>76200</xdr:colOff>
      <xdr:row>76</xdr:row>
      <xdr:rowOff>21047</xdr:rowOff>
    </xdr:to>
    <xdr:sp macro="" textlink="">
      <xdr:nvSpPr>
        <xdr:cNvPr id="368" name="フローチャート: 判断 367"/>
        <xdr:cNvSpPr/>
      </xdr:nvSpPr>
      <xdr:spPr>
        <a:xfrm>
          <a:off x="47752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123734</xdr:rowOff>
    </xdr:to>
    <xdr:cxnSp macro="">
      <xdr:nvCxnSpPr>
        <xdr:cNvPr id="369" name="直線コネクタ 368"/>
        <xdr:cNvCxnSpPr/>
      </xdr:nvCxnSpPr>
      <xdr:spPr>
        <a:xfrm flipV="1">
          <a:off x="3098800" y="1311148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77833</xdr:rowOff>
    </xdr:from>
    <xdr:to>
      <xdr:col>20</xdr:col>
      <xdr:colOff>38100</xdr:colOff>
      <xdr:row>76</xdr:row>
      <xdr:rowOff>7984</xdr:rowOff>
    </xdr:to>
    <xdr:sp macro="" textlink="">
      <xdr:nvSpPr>
        <xdr:cNvPr id="370" name="フローチャート: 判断 369"/>
        <xdr:cNvSpPr/>
      </xdr:nvSpPr>
      <xdr:spPr>
        <a:xfrm>
          <a:off x="3937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18160</xdr:rowOff>
    </xdr:from>
    <xdr:ext cx="736600" cy="259045"/>
    <xdr:sp macro="" textlink="">
      <xdr:nvSpPr>
        <xdr:cNvPr id="371" name="テキスト ボックス 370"/>
        <xdr:cNvSpPr txBox="1"/>
      </xdr:nvSpPr>
      <xdr:spPr>
        <a:xfrm>
          <a:off x="3606800" y="1270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123734</xdr:rowOff>
    </xdr:from>
    <xdr:to>
      <xdr:col>15</xdr:col>
      <xdr:colOff>98425</xdr:colOff>
      <xdr:row>76</xdr:row>
      <xdr:rowOff>156392</xdr:rowOff>
    </xdr:to>
    <xdr:cxnSp macro="">
      <xdr:nvCxnSpPr>
        <xdr:cNvPr id="372" name="直線コネクタ 371"/>
        <xdr:cNvCxnSpPr/>
      </xdr:nvCxnSpPr>
      <xdr:spPr>
        <a:xfrm flipV="1">
          <a:off x="2209800" y="1315393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45176</xdr:rowOff>
    </xdr:from>
    <xdr:to>
      <xdr:col>15</xdr:col>
      <xdr:colOff>149225</xdr:colOff>
      <xdr:row>75</xdr:row>
      <xdr:rowOff>146776</xdr:rowOff>
    </xdr:to>
    <xdr:sp macro="" textlink="">
      <xdr:nvSpPr>
        <xdr:cNvPr id="373" name="フローチャート: 判断 372"/>
        <xdr:cNvSpPr/>
      </xdr:nvSpPr>
      <xdr:spPr>
        <a:xfrm>
          <a:off x="3048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156953</xdr:rowOff>
    </xdr:from>
    <xdr:ext cx="762000" cy="259045"/>
    <xdr:sp macro="" textlink="">
      <xdr:nvSpPr>
        <xdr:cNvPr id="374" name="テキスト ボックス 373"/>
        <xdr:cNvSpPr txBox="1"/>
      </xdr:nvSpPr>
      <xdr:spPr>
        <a:xfrm>
          <a:off x="2717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130266</xdr:rowOff>
    </xdr:from>
    <xdr:to>
      <xdr:col>11</xdr:col>
      <xdr:colOff>9525</xdr:colOff>
      <xdr:row>76</xdr:row>
      <xdr:rowOff>156392</xdr:rowOff>
    </xdr:to>
    <xdr:cxnSp macro="">
      <xdr:nvCxnSpPr>
        <xdr:cNvPr id="375" name="直線コネクタ 374"/>
        <xdr:cNvCxnSpPr/>
      </xdr:nvCxnSpPr>
      <xdr:spPr>
        <a:xfrm>
          <a:off x="1320800" y="1316046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74567</xdr:rowOff>
    </xdr:from>
    <xdr:to>
      <xdr:col>11</xdr:col>
      <xdr:colOff>60325</xdr:colOff>
      <xdr:row>76</xdr:row>
      <xdr:rowOff>4716</xdr:rowOff>
    </xdr:to>
    <xdr:sp macro="" textlink="">
      <xdr:nvSpPr>
        <xdr:cNvPr id="376" name="フローチャート: 判断 375"/>
        <xdr:cNvSpPr/>
      </xdr:nvSpPr>
      <xdr:spPr>
        <a:xfrm>
          <a:off x="2159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14894</xdr:rowOff>
    </xdr:from>
    <xdr:ext cx="762000" cy="259045"/>
    <xdr:sp macro="" textlink="">
      <xdr:nvSpPr>
        <xdr:cNvPr id="377" name="テキスト ボックス 376"/>
        <xdr:cNvSpPr txBox="1"/>
      </xdr:nvSpPr>
      <xdr:spPr>
        <a:xfrm>
          <a:off x="1828800" y="1270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378" name="フローチャート: 判断 377"/>
        <xdr:cNvSpPr/>
      </xdr:nvSpPr>
      <xdr:spPr>
        <a:xfrm>
          <a:off x="1270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27957</xdr:rowOff>
    </xdr:from>
    <xdr:ext cx="762000" cy="259045"/>
    <xdr:sp macro="" textlink="">
      <xdr:nvSpPr>
        <xdr:cNvPr id="379" name="テキスト ボックス 378"/>
        <xdr:cNvSpPr txBox="1"/>
      </xdr:nvSpPr>
      <xdr:spPr>
        <a:xfrm>
          <a:off x="939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85" name="楕円 384"/>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105427</xdr:rowOff>
    </xdr:from>
    <xdr:ext cx="762000" cy="259045"/>
    <xdr:sp macro="" textlink="">
      <xdr:nvSpPr>
        <xdr:cNvPr id="386" name="公債費該当値テキスト"/>
        <xdr:cNvSpPr txBox="1"/>
      </xdr:nvSpPr>
      <xdr:spPr>
        <a:xfrm>
          <a:off x="49149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87" name="楕円 386"/>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116857</xdr:rowOff>
    </xdr:from>
    <xdr:ext cx="736600" cy="259045"/>
    <xdr:sp macro="" textlink="">
      <xdr:nvSpPr>
        <xdr:cNvPr id="388" name="テキスト ボックス 387"/>
        <xdr:cNvSpPr txBox="1"/>
      </xdr:nvSpPr>
      <xdr:spPr>
        <a:xfrm>
          <a:off x="3606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72934</xdr:rowOff>
    </xdr:from>
    <xdr:to>
      <xdr:col>15</xdr:col>
      <xdr:colOff>149225</xdr:colOff>
      <xdr:row>77</xdr:row>
      <xdr:rowOff>3084</xdr:rowOff>
    </xdr:to>
    <xdr:sp macro="" textlink="">
      <xdr:nvSpPr>
        <xdr:cNvPr id="389" name="楕円 388"/>
        <xdr:cNvSpPr/>
      </xdr:nvSpPr>
      <xdr:spPr>
        <a:xfrm>
          <a:off x="30480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159311</xdr:rowOff>
    </xdr:from>
    <xdr:ext cx="762000" cy="259045"/>
    <xdr:sp macro="" textlink="">
      <xdr:nvSpPr>
        <xdr:cNvPr id="390" name="テキスト ボックス 389"/>
        <xdr:cNvSpPr txBox="1"/>
      </xdr:nvSpPr>
      <xdr:spPr>
        <a:xfrm>
          <a:off x="2717800" y="13189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105592</xdr:rowOff>
    </xdr:from>
    <xdr:to>
      <xdr:col>11</xdr:col>
      <xdr:colOff>60325</xdr:colOff>
      <xdr:row>77</xdr:row>
      <xdr:rowOff>35742</xdr:rowOff>
    </xdr:to>
    <xdr:sp macro="" textlink="">
      <xdr:nvSpPr>
        <xdr:cNvPr id="391" name="楕円 390"/>
        <xdr:cNvSpPr/>
      </xdr:nvSpPr>
      <xdr:spPr>
        <a:xfrm>
          <a:off x="2159000" y="1313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20519</xdr:rowOff>
    </xdr:from>
    <xdr:ext cx="762000" cy="259045"/>
    <xdr:sp macro="" textlink="">
      <xdr:nvSpPr>
        <xdr:cNvPr id="392" name="テキスト ボックス 391"/>
        <xdr:cNvSpPr txBox="1"/>
      </xdr:nvSpPr>
      <xdr:spPr>
        <a:xfrm>
          <a:off x="1828800" y="13222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79466</xdr:rowOff>
    </xdr:from>
    <xdr:to>
      <xdr:col>6</xdr:col>
      <xdr:colOff>171450</xdr:colOff>
      <xdr:row>77</xdr:row>
      <xdr:rowOff>9616</xdr:rowOff>
    </xdr:to>
    <xdr:sp macro="" textlink="">
      <xdr:nvSpPr>
        <xdr:cNvPr id="393" name="楕円 392"/>
        <xdr:cNvSpPr/>
      </xdr:nvSpPr>
      <xdr:spPr>
        <a:xfrm>
          <a:off x="1270000" y="1310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165843</xdr:rowOff>
    </xdr:from>
    <xdr:ext cx="762000" cy="259045"/>
    <xdr:sp macro="" textlink="">
      <xdr:nvSpPr>
        <xdr:cNvPr id="394" name="テキスト ボックス 393"/>
        <xdr:cNvSpPr txBox="1"/>
      </xdr:nvSpPr>
      <xdr:spPr>
        <a:xfrm>
          <a:off x="939800" y="13196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補助費等の減少に伴い類似団体の平均値を下回っているが、扶助費及び特別会計への繰出金の負担が大きい。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更なる経常経費の削減に向けた取り組みが必要である。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80</xdr:row>
      <xdr:rowOff>119380</xdr:rowOff>
    </xdr:to>
    <xdr:cxnSp macro="">
      <xdr:nvCxnSpPr>
        <xdr:cNvPr id="422" name="直線コネクタ 421"/>
        <xdr:cNvCxnSpPr/>
      </xdr:nvCxnSpPr>
      <xdr:spPr>
        <a:xfrm flipV="1">
          <a:off x="16510000" y="127152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3" name="公債費以外最小値テキスト"/>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4" name="直線コネクタ 423"/>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25"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26" name="直線コネクタ 425"/>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77</xdr:row>
      <xdr:rowOff>165100</xdr:rowOff>
    </xdr:to>
    <xdr:cxnSp macro="">
      <xdr:nvCxnSpPr>
        <xdr:cNvPr id="427" name="直線コネクタ 426"/>
        <xdr:cNvCxnSpPr/>
      </xdr:nvCxnSpPr>
      <xdr:spPr>
        <a:xfrm flipV="1">
          <a:off x="15671800" y="133400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120666</xdr:rowOff>
    </xdr:from>
    <xdr:ext cx="762000" cy="259045"/>
    <xdr:sp macro="" textlink="">
      <xdr:nvSpPr>
        <xdr:cNvPr id="428" name="公債費以外平均値テキスト"/>
        <xdr:cNvSpPr txBox="1"/>
      </xdr:nvSpPr>
      <xdr:spPr>
        <a:xfrm>
          <a:off x="16598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29" name="フローチャート: 判断 428"/>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142239</xdr:rowOff>
    </xdr:from>
    <xdr:to>
      <xdr:col>78</xdr:col>
      <xdr:colOff>69850</xdr:colOff>
      <xdr:row>77</xdr:row>
      <xdr:rowOff>165100</xdr:rowOff>
    </xdr:to>
    <xdr:cxnSp macro="">
      <xdr:nvCxnSpPr>
        <xdr:cNvPr id="430" name="直線コネクタ 429"/>
        <xdr:cNvCxnSpPr/>
      </xdr:nvCxnSpPr>
      <xdr:spPr>
        <a:xfrm>
          <a:off x="14782800" y="133438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99061</xdr:rowOff>
    </xdr:from>
    <xdr:to>
      <xdr:col>78</xdr:col>
      <xdr:colOff>120650</xdr:colOff>
      <xdr:row>78</xdr:row>
      <xdr:rowOff>29211</xdr:rowOff>
    </xdr:to>
    <xdr:sp macro="" textlink="">
      <xdr:nvSpPr>
        <xdr:cNvPr id="431" name="フローチャート: 判断 430"/>
        <xdr:cNvSpPr/>
      </xdr:nvSpPr>
      <xdr:spPr>
        <a:xfrm>
          <a:off x="15621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39388</xdr:rowOff>
    </xdr:from>
    <xdr:ext cx="736600" cy="259045"/>
    <xdr:sp macro="" textlink="">
      <xdr:nvSpPr>
        <xdr:cNvPr id="432" name="テキスト ボックス 431"/>
        <xdr:cNvSpPr txBox="1"/>
      </xdr:nvSpPr>
      <xdr:spPr>
        <a:xfrm>
          <a:off x="15290800" y="13069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142239</xdr:rowOff>
    </xdr:from>
    <xdr:to>
      <xdr:col>73</xdr:col>
      <xdr:colOff>180975</xdr:colOff>
      <xdr:row>77</xdr:row>
      <xdr:rowOff>142239</xdr:rowOff>
    </xdr:to>
    <xdr:cxnSp macro="">
      <xdr:nvCxnSpPr>
        <xdr:cNvPr id="433" name="直線コネクタ 432"/>
        <xdr:cNvCxnSpPr/>
      </xdr:nvCxnSpPr>
      <xdr:spPr>
        <a:xfrm>
          <a:off x="13893800" y="133438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68580</xdr:rowOff>
    </xdr:from>
    <xdr:to>
      <xdr:col>74</xdr:col>
      <xdr:colOff>31750</xdr:colOff>
      <xdr:row>77</xdr:row>
      <xdr:rowOff>170180</xdr:rowOff>
    </xdr:to>
    <xdr:sp macro="" textlink="">
      <xdr:nvSpPr>
        <xdr:cNvPr id="434" name="フローチャート: 判断 433"/>
        <xdr:cNvSpPr/>
      </xdr:nvSpPr>
      <xdr:spPr>
        <a:xfrm>
          <a:off x="14732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8907</xdr:rowOff>
    </xdr:from>
    <xdr:ext cx="762000" cy="259045"/>
    <xdr:sp macro="" textlink="">
      <xdr:nvSpPr>
        <xdr:cNvPr id="435" name="テキスト ボックス 434"/>
        <xdr:cNvSpPr txBox="1"/>
      </xdr:nvSpPr>
      <xdr:spPr>
        <a:xfrm>
          <a:off x="14401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77</xdr:row>
      <xdr:rowOff>142239</xdr:rowOff>
    </xdr:to>
    <xdr:cxnSp macro="">
      <xdr:nvCxnSpPr>
        <xdr:cNvPr id="436" name="直線コネクタ 435"/>
        <xdr:cNvCxnSpPr/>
      </xdr:nvCxnSpPr>
      <xdr:spPr>
        <a:xfrm>
          <a:off x="13004800" y="13202920"/>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45720</xdr:rowOff>
    </xdr:from>
    <xdr:to>
      <xdr:col>69</xdr:col>
      <xdr:colOff>142875</xdr:colOff>
      <xdr:row>77</xdr:row>
      <xdr:rowOff>147320</xdr:rowOff>
    </xdr:to>
    <xdr:sp macro="" textlink="">
      <xdr:nvSpPr>
        <xdr:cNvPr id="437" name="フローチャート: 判断 436"/>
        <xdr:cNvSpPr/>
      </xdr:nvSpPr>
      <xdr:spPr>
        <a:xfrm>
          <a:off x="13843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157497</xdr:rowOff>
    </xdr:from>
    <xdr:ext cx="762000" cy="259045"/>
    <xdr:sp macro="" textlink="">
      <xdr:nvSpPr>
        <xdr:cNvPr id="438" name="テキスト ボックス 437"/>
        <xdr:cNvSpPr txBox="1"/>
      </xdr:nvSpPr>
      <xdr:spPr>
        <a:xfrm>
          <a:off x="13512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163830</xdr:rowOff>
    </xdr:from>
    <xdr:to>
      <xdr:col>65</xdr:col>
      <xdr:colOff>53975</xdr:colOff>
      <xdr:row>77</xdr:row>
      <xdr:rowOff>93980</xdr:rowOff>
    </xdr:to>
    <xdr:sp macro="" textlink="">
      <xdr:nvSpPr>
        <xdr:cNvPr id="439" name="フローチャート: 判断 438"/>
        <xdr:cNvSpPr/>
      </xdr:nvSpPr>
      <xdr:spPr>
        <a:xfrm>
          <a:off x="12954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78757</xdr:rowOff>
    </xdr:from>
    <xdr:ext cx="762000" cy="259045"/>
    <xdr:sp macro="" textlink="">
      <xdr:nvSpPr>
        <xdr:cNvPr id="440" name="テキスト ボックス 439"/>
        <xdr:cNvSpPr txBox="1"/>
      </xdr:nvSpPr>
      <xdr:spPr>
        <a:xfrm>
          <a:off x="12623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46" name="楕円 445"/>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104157</xdr:rowOff>
    </xdr:from>
    <xdr:ext cx="762000" cy="259045"/>
    <xdr:sp macro="" textlink="">
      <xdr:nvSpPr>
        <xdr:cNvPr id="447" name="公債費以外該当値テキスト"/>
        <xdr:cNvSpPr txBox="1"/>
      </xdr:nvSpPr>
      <xdr:spPr>
        <a:xfrm>
          <a:off x="165989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114300</xdr:rowOff>
    </xdr:from>
    <xdr:to>
      <xdr:col>78</xdr:col>
      <xdr:colOff>120650</xdr:colOff>
      <xdr:row>78</xdr:row>
      <xdr:rowOff>44450</xdr:rowOff>
    </xdr:to>
    <xdr:sp macro="" textlink="">
      <xdr:nvSpPr>
        <xdr:cNvPr id="448" name="楕円 447"/>
        <xdr:cNvSpPr/>
      </xdr:nvSpPr>
      <xdr:spPr>
        <a:xfrm>
          <a:off x="15621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29227</xdr:rowOff>
    </xdr:from>
    <xdr:ext cx="736600" cy="259045"/>
    <xdr:sp macro="" textlink="">
      <xdr:nvSpPr>
        <xdr:cNvPr id="449" name="テキスト ボックス 448"/>
        <xdr:cNvSpPr txBox="1"/>
      </xdr:nvSpPr>
      <xdr:spPr>
        <a:xfrm>
          <a:off x="15290800" y="1340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91439</xdr:rowOff>
    </xdr:from>
    <xdr:to>
      <xdr:col>74</xdr:col>
      <xdr:colOff>31750</xdr:colOff>
      <xdr:row>78</xdr:row>
      <xdr:rowOff>21589</xdr:rowOff>
    </xdr:to>
    <xdr:sp macro="" textlink="">
      <xdr:nvSpPr>
        <xdr:cNvPr id="450" name="楕円 449"/>
        <xdr:cNvSpPr/>
      </xdr:nvSpPr>
      <xdr:spPr>
        <a:xfrm>
          <a:off x="14732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6366</xdr:rowOff>
    </xdr:from>
    <xdr:ext cx="762000" cy="259045"/>
    <xdr:sp macro="" textlink="">
      <xdr:nvSpPr>
        <xdr:cNvPr id="451" name="テキスト ボックス 450"/>
        <xdr:cNvSpPr txBox="1"/>
      </xdr:nvSpPr>
      <xdr:spPr>
        <a:xfrm>
          <a:off x="14401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91439</xdr:rowOff>
    </xdr:from>
    <xdr:to>
      <xdr:col>69</xdr:col>
      <xdr:colOff>142875</xdr:colOff>
      <xdr:row>78</xdr:row>
      <xdr:rowOff>21589</xdr:rowOff>
    </xdr:to>
    <xdr:sp macro="" textlink="">
      <xdr:nvSpPr>
        <xdr:cNvPr id="452" name="楕円 451"/>
        <xdr:cNvSpPr/>
      </xdr:nvSpPr>
      <xdr:spPr>
        <a:xfrm>
          <a:off x="13843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6366</xdr:rowOff>
    </xdr:from>
    <xdr:ext cx="762000" cy="259045"/>
    <xdr:sp macro="" textlink="">
      <xdr:nvSpPr>
        <xdr:cNvPr id="453" name="テキスト ボックス 452"/>
        <xdr:cNvSpPr txBox="1"/>
      </xdr:nvSpPr>
      <xdr:spPr>
        <a:xfrm>
          <a:off x="13512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54" name="楕円 453"/>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55" name="テキスト ボックス 454"/>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142461</xdr:rowOff>
    </xdr:from>
    <xdr:to>
      <xdr:col>29</xdr:col>
      <xdr:colOff>127000</xdr:colOff>
      <xdr:row>18</xdr:row>
      <xdr:rowOff>147475</xdr:rowOff>
    </xdr:to>
    <xdr:cxnSp macro="">
      <xdr:nvCxnSpPr>
        <xdr:cNvPr id="45" name="直線コネクタ 44"/>
        <xdr:cNvCxnSpPr/>
      </xdr:nvCxnSpPr>
      <xdr:spPr bwMode="auto">
        <a:xfrm flipV="1">
          <a:off x="5651500" y="2076036"/>
          <a:ext cx="0" cy="12051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119552</xdr:rowOff>
    </xdr:from>
    <xdr:ext cx="762000" cy="259045"/>
    <xdr:sp macro="" textlink="">
      <xdr:nvSpPr>
        <xdr:cNvPr id="46" name="人口1人当たり決算額の推移最小値テキスト130"/>
        <xdr:cNvSpPr txBox="1"/>
      </xdr:nvSpPr>
      <xdr:spPr>
        <a:xfrm>
          <a:off x="5740400" y="32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147475</xdr:rowOff>
    </xdr:from>
    <xdr:to>
      <xdr:col>30</xdr:col>
      <xdr:colOff>25400</xdr:colOff>
      <xdr:row>18</xdr:row>
      <xdr:rowOff>147475</xdr:rowOff>
    </xdr:to>
    <xdr:cxnSp macro="">
      <xdr:nvCxnSpPr>
        <xdr:cNvPr id="47" name="直線コネクタ 46"/>
        <xdr:cNvCxnSpPr/>
      </xdr:nvCxnSpPr>
      <xdr:spPr bwMode="auto">
        <a:xfrm>
          <a:off x="5562600" y="3281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57388</xdr:rowOff>
    </xdr:from>
    <xdr:ext cx="762000" cy="259045"/>
    <xdr:sp macro="" textlink="">
      <xdr:nvSpPr>
        <xdr:cNvPr id="48" name="人口1人当たり決算額の推移最大値テキスト130"/>
        <xdr:cNvSpPr txBox="1"/>
      </xdr:nvSpPr>
      <xdr:spPr>
        <a:xfrm>
          <a:off x="5740400" y="18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142461</xdr:rowOff>
    </xdr:from>
    <xdr:to>
      <xdr:col>30</xdr:col>
      <xdr:colOff>25400</xdr:colOff>
      <xdr:row>11</xdr:row>
      <xdr:rowOff>142461</xdr:rowOff>
    </xdr:to>
    <xdr:cxnSp macro="">
      <xdr:nvCxnSpPr>
        <xdr:cNvPr id="49" name="直線コネクタ 48"/>
        <xdr:cNvCxnSpPr/>
      </xdr:nvCxnSpPr>
      <xdr:spPr bwMode="auto">
        <a:xfrm>
          <a:off x="5562600" y="20760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24229</xdr:rowOff>
    </xdr:from>
    <xdr:to>
      <xdr:col>29</xdr:col>
      <xdr:colOff>127000</xdr:colOff>
      <xdr:row>15</xdr:row>
      <xdr:rowOff>43287</xdr:rowOff>
    </xdr:to>
    <xdr:cxnSp macro="">
      <xdr:nvCxnSpPr>
        <xdr:cNvPr id="50" name="直線コネクタ 49"/>
        <xdr:cNvCxnSpPr/>
      </xdr:nvCxnSpPr>
      <xdr:spPr bwMode="auto">
        <a:xfrm flipV="1">
          <a:off x="5003800" y="2643604"/>
          <a:ext cx="647700" cy="19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136227</xdr:rowOff>
    </xdr:from>
    <xdr:ext cx="762000" cy="259045"/>
    <xdr:sp macro="" textlink="">
      <xdr:nvSpPr>
        <xdr:cNvPr id="51" name="人口1人当たり決算額の推移平均値テキスト130"/>
        <xdr:cNvSpPr txBox="1"/>
      </xdr:nvSpPr>
      <xdr:spPr>
        <a:xfrm>
          <a:off x="5740400" y="2755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164150</xdr:rowOff>
    </xdr:from>
    <xdr:to>
      <xdr:col>29</xdr:col>
      <xdr:colOff>177800</xdr:colOff>
      <xdr:row>16</xdr:row>
      <xdr:rowOff>94300</xdr:rowOff>
    </xdr:to>
    <xdr:sp macro="" textlink="">
      <xdr:nvSpPr>
        <xdr:cNvPr id="52" name="フローチャート: 判断 51"/>
        <xdr:cNvSpPr/>
      </xdr:nvSpPr>
      <xdr:spPr bwMode="auto">
        <a:xfrm>
          <a:off x="56007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135862</xdr:rowOff>
    </xdr:from>
    <xdr:to>
      <xdr:col>26</xdr:col>
      <xdr:colOff>50800</xdr:colOff>
      <xdr:row>15</xdr:row>
      <xdr:rowOff>43287</xdr:rowOff>
    </xdr:to>
    <xdr:cxnSp macro="">
      <xdr:nvCxnSpPr>
        <xdr:cNvPr id="53" name="直線コネクタ 52"/>
        <xdr:cNvCxnSpPr/>
      </xdr:nvCxnSpPr>
      <xdr:spPr bwMode="auto">
        <a:xfrm>
          <a:off x="4305300" y="2583787"/>
          <a:ext cx="698500" cy="78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16711</xdr:rowOff>
    </xdr:from>
    <xdr:to>
      <xdr:col>26</xdr:col>
      <xdr:colOff>101600</xdr:colOff>
      <xdr:row>16</xdr:row>
      <xdr:rowOff>118311</xdr:rowOff>
    </xdr:to>
    <xdr:sp macro="" textlink="">
      <xdr:nvSpPr>
        <xdr:cNvPr id="54" name="フローチャート: 判断 53"/>
        <xdr:cNvSpPr/>
      </xdr:nvSpPr>
      <xdr:spPr bwMode="auto">
        <a:xfrm>
          <a:off x="49530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103088</xdr:rowOff>
    </xdr:from>
    <xdr:ext cx="736600" cy="259045"/>
    <xdr:sp macro="" textlink="">
      <xdr:nvSpPr>
        <xdr:cNvPr id="55" name="テキスト ボックス 54"/>
        <xdr:cNvSpPr txBox="1"/>
      </xdr:nvSpPr>
      <xdr:spPr>
        <a:xfrm>
          <a:off x="4622800" y="2893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121818</xdr:rowOff>
    </xdr:from>
    <xdr:to>
      <xdr:col>22</xdr:col>
      <xdr:colOff>114300</xdr:colOff>
      <xdr:row>14</xdr:row>
      <xdr:rowOff>135862</xdr:rowOff>
    </xdr:to>
    <xdr:cxnSp macro="">
      <xdr:nvCxnSpPr>
        <xdr:cNvPr id="56" name="直線コネクタ 55"/>
        <xdr:cNvCxnSpPr/>
      </xdr:nvCxnSpPr>
      <xdr:spPr bwMode="auto">
        <a:xfrm>
          <a:off x="3606800" y="2569743"/>
          <a:ext cx="698500" cy="14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31509</xdr:rowOff>
    </xdr:from>
    <xdr:to>
      <xdr:col>22</xdr:col>
      <xdr:colOff>165100</xdr:colOff>
      <xdr:row>16</xdr:row>
      <xdr:rowOff>133109</xdr:rowOff>
    </xdr:to>
    <xdr:sp macro="" textlink="">
      <xdr:nvSpPr>
        <xdr:cNvPr id="57" name="フローチャート: 判断 56"/>
        <xdr:cNvSpPr/>
      </xdr:nvSpPr>
      <xdr:spPr bwMode="auto">
        <a:xfrm>
          <a:off x="42545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117886</xdr:rowOff>
    </xdr:from>
    <xdr:ext cx="762000" cy="259045"/>
    <xdr:sp macro="" textlink="">
      <xdr:nvSpPr>
        <xdr:cNvPr id="58" name="テキスト ボックス 57"/>
        <xdr:cNvSpPr txBox="1"/>
      </xdr:nvSpPr>
      <xdr:spPr>
        <a:xfrm>
          <a:off x="3924300" y="290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121818</xdr:rowOff>
    </xdr:from>
    <xdr:to>
      <xdr:col>18</xdr:col>
      <xdr:colOff>177800</xdr:colOff>
      <xdr:row>15</xdr:row>
      <xdr:rowOff>22065</xdr:rowOff>
    </xdr:to>
    <xdr:cxnSp macro="">
      <xdr:nvCxnSpPr>
        <xdr:cNvPr id="59" name="直線コネクタ 58"/>
        <xdr:cNvCxnSpPr/>
      </xdr:nvCxnSpPr>
      <xdr:spPr bwMode="auto">
        <a:xfrm flipV="1">
          <a:off x="2908300" y="2569743"/>
          <a:ext cx="698500" cy="71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92461</xdr:rowOff>
    </xdr:from>
    <xdr:to>
      <xdr:col>19</xdr:col>
      <xdr:colOff>38100</xdr:colOff>
      <xdr:row>18</xdr:row>
      <xdr:rowOff>22611</xdr:rowOff>
    </xdr:to>
    <xdr:sp macro="" textlink="">
      <xdr:nvSpPr>
        <xdr:cNvPr id="60" name="フローチャート: 判断 59"/>
        <xdr:cNvSpPr/>
      </xdr:nvSpPr>
      <xdr:spPr bwMode="auto">
        <a:xfrm>
          <a:off x="3556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7388</xdr:rowOff>
    </xdr:from>
    <xdr:ext cx="762000" cy="259045"/>
    <xdr:sp macro="" textlink="">
      <xdr:nvSpPr>
        <xdr:cNvPr id="61" name="テキスト ボックス 60"/>
        <xdr:cNvSpPr txBox="1"/>
      </xdr:nvSpPr>
      <xdr:spPr>
        <a:xfrm>
          <a:off x="32258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115146</xdr:rowOff>
    </xdr:from>
    <xdr:to>
      <xdr:col>15</xdr:col>
      <xdr:colOff>101600</xdr:colOff>
      <xdr:row>18</xdr:row>
      <xdr:rowOff>45296</xdr:rowOff>
    </xdr:to>
    <xdr:sp macro="" textlink="">
      <xdr:nvSpPr>
        <xdr:cNvPr id="62" name="フローチャート: 判断 61"/>
        <xdr:cNvSpPr/>
      </xdr:nvSpPr>
      <xdr:spPr bwMode="auto">
        <a:xfrm>
          <a:off x="2857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30073</xdr:rowOff>
    </xdr:from>
    <xdr:ext cx="762000" cy="259045"/>
    <xdr:sp macro="" textlink="">
      <xdr:nvSpPr>
        <xdr:cNvPr id="63" name="テキスト ボックス 62"/>
        <xdr:cNvSpPr txBox="1"/>
      </xdr:nvSpPr>
      <xdr:spPr>
        <a:xfrm>
          <a:off x="25273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144879</xdr:rowOff>
    </xdr:from>
    <xdr:to>
      <xdr:col>29</xdr:col>
      <xdr:colOff>177800</xdr:colOff>
      <xdr:row>15</xdr:row>
      <xdr:rowOff>75029</xdr:rowOff>
    </xdr:to>
    <xdr:sp macro="" textlink="">
      <xdr:nvSpPr>
        <xdr:cNvPr id="69" name="楕円 68"/>
        <xdr:cNvSpPr/>
      </xdr:nvSpPr>
      <xdr:spPr bwMode="auto">
        <a:xfrm>
          <a:off x="5600700" y="2592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161406</xdr:rowOff>
    </xdr:from>
    <xdr:ext cx="762000" cy="259045"/>
    <xdr:sp macro="" textlink="">
      <xdr:nvSpPr>
        <xdr:cNvPr id="70" name="人口1人当たり決算額の推移該当値テキスト130"/>
        <xdr:cNvSpPr txBox="1"/>
      </xdr:nvSpPr>
      <xdr:spPr>
        <a:xfrm>
          <a:off x="5740400" y="243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163937</xdr:rowOff>
    </xdr:from>
    <xdr:to>
      <xdr:col>26</xdr:col>
      <xdr:colOff>101600</xdr:colOff>
      <xdr:row>15</xdr:row>
      <xdr:rowOff>94087</xdr:rowOff>
    </xdr:to>
    <xdr:sp macro="" textlink="">
      <xdr:nvSpPr>
        <xdr:cNvPr id="71" name="楕円 70"/>
        <xdr:cNvSpPr/>
      </xdr:nvSpPr>
      <xdr:spPr bwMode="auto">
        <a:xfrm>
          <a:off x="4953000" y="2611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104264</xdr:rowOff>
    </xdr:from>
    <xdr:ext cx="736600" cy="259045"/>
    <xdr:sp macro="" textlink="">
      <xdr:nvSpPr>
        <xdr:cNvPr id="72" name="テキスト ボックス 71"/>
        <xdr:cNvSpPr txBox="1"/>
      </xdr:nvSpPr>
      <xdr:spPr>
        <a:xfrm>
          <a:off x="4622800" y="2380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85062</xdr:rowOff>
    </xdr:from>
    <xdr:to>
      <xdr:col>22</xdr:col>
      <xdr:colOff>165100</xdr:colOff>
      <xdr:row>15</xdr:row>
      <xdr:rowOff>15212</xdr:rowOff>
    </xdr:to>
    <xdr:sp macro="" textlink="">
      <xdr:nvSpPr>
        <xdr:cNvPr id="73" name="楕円 72"/>
        <xdr:cNvSpPr/>
      </xdr:nvSpPr>
      <xdr:spPr bwMode="auto">
        <a:xfrm>
          <a:off x="4254500" y="2532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25389</xdr:rowOff>
    </xdr:from>
    <xdr:ext cx="762000" cy="259045"/>
    <xdr:sp macro="" textlink="">
      <xdr:nvSpPr>
        <xdr:cNvPr id="74" name="テキスト ボックス 73"/>
        <xdr:cNvSpPr txBox="1"/>
      </xdr:nvSpPr>
      <xdr:spPr>
        <a:xfrm>
          <a:off x="3924300" y="2301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71018</xdr:rowOff>
    </xdr:from>
    <xdr:to>
      <xdr:col>19</xdr:col>
      <xdr:colOff>38100</xdr:colOff>
      <xdr:row>15</xdr:row>
      <xdr:rowOff>1168</xdr:rowOff>
    </xdr:to>
    <xdr:sp macro="" textlink="">
      <xdr:nvSpPr>
        <xdr:cNvPr id="75" name="楕円 74"/>
        <xdr:cNvSpPr/>
      </xdr:nvSpPr>
      <xdr:spPr bwMode="auto">
        <a:xfrm>
          <a:off x="3556000" y="2518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11345</xdr:rowOff>
    </xdr:from>
    <xdr:ext cx="762000" cy="259045"/>
    <xdr:sp macro="" textlink="">
      <xdr:nvSpPr>
        <xdr:cNvPr id="76" name="テキスト ボックス 75"/>
        <xdr:cNvSpPr txBox="1"/>
      </xdr:nvSpPr>
      <xdr:spPr>
        <a:xfrm>
          <a:off x="3225800" y="22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142715</xdr:rowOff>
    </xdr:from>
    <xdr:to>
      <xdr:col>15</xdr:col>
      <xdr:colOff>101600</xdr:colOff>
      <xdr:row>15</xdr:row>
      <xdr:rowOff>72865</xdr:rowOff>
    </xdr:to>
    <xdr:sp macro="" textlink="">
      <xdr:nvSpPr>
        <xdr:cNvPr id="77" name="楕円 76"/>
        <xdr:cNvSpPr/>
      </xdr:nvSpPr>
      <xdr:spPr bwMode="auto">
        <a:xfrm>
          <a:off x="2857500" y="2590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83042</xdr:rowOff>
    </xdr:from>
    <xdr:ext cx="762000" cy="259045"/>
    <xdr:sp macro="" textlink="">
      <xdr:nvSpPr>
        <xdr:cNvPr id="78" name="テキスト ボックス 77"/>
        <xdr:cNvSpPr txBox="1"/>
      </xdr:nvSpPr>
      <xdr:spPr>
        <a:xfrm>
          <a:off x="2527300" y="235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329692</xdr:rowOff>
    </xdr:from>
    <xdr:to>
      <xdr:col>29</xdr:col>
      <xdr:colOff>127000</xdr:colOff>
      <xdr:row>37</xdr:row>
      <xdr:rowOff>291878</xdr:rowOff>
    </xdr:to>
    <xdr:cxnSp macro="">
      <xdr:nvCxnSpPr>
        <xdr:cNvPr id="107" name="直線コネクタ 106"/>
        <xdr:cNvCxnSpPr/>
      </xdr:nvCxnSpPr>
      <xdr:spPr bwMode="auto">
        <a:xfrm flipV="1">
          <a:off x="5651500" y="6254242"/>
          <a:ext cx="0" cy="11623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263955</xdr:rowOff>
    </xdr:from>
    <xdr:ext cx="762000" cy="259045"/>
    <xdr:sp macro="" textlink="">
      <xdr:nvSpPr>
        <xdr:cNvPr id="108" name="人口1人当たり決算額の推移最小値テキスト445"/>
        <xdr:cNvSpPr txBox="1"/>
      </xdr:nvSpPr>
      <xdr:spPr>
        <a:xfrm>
          <a:off x="5740400" y="738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291878</xdr:rowOff>
    </xdr:from>
    <xdr:to>
      <xdr:col>30</xdr:col>
      <xdr:colOff>25400</xdr:colOff>
      <xdr:row>37</xdr:row>
      <xdr:rowOff>291878</xdr:rowOff>
    </xdr:to>
    <xdr:cxnSp macro="">
      <xdr:nvCxnSpPr>
        <xdr:cNvPr id="109" name="直線コネクタ 108"/>
        <xdr:cNvCxnSpPr/>
      </xdr:nvCxnSpPr>
      <xdr:spPr bwMode="auto">
        <a:xfrm>
          <a:off x="5562600" y="7416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73169</xdr:rowOff>
    </xdr:from>
    <xdr:ext cx="762000" cy="259045"/>
    <xdr:sp macro="" textlink="">
      <xdr:nvSpPr>
        <xdr:cNvPr id="110" name="人口1人当たり決算額の推移最大値テキスト445"/>
        <xdr:cNvSpPr txBox="1"/>
      </xdr:nvSpPr>
      <xdr:spPr>
        <a:xfrm>
          <a:off x="5740400" y="599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329692</xdr:rowOff>
    </xdr:from>
    <xdr:to>
      <xdr:col>30</xdr:col>
      <xdr:colOff>25400</xdr:colOff>
      <xdr:row>33</xdr:row>
      <xdr:rowOff>329692</xdr:rowOff>
    </xdr:to>
    <xdr:cxnSp macro="">
      <xdr:nvCxnSpPr>
        <xdr:cNvPr id="111" name="直線コネクタ 110"/>
        <xdr:cNvCxnSpPr/>
      </xdr:nvCxnSpPr>
      <xdr:spPr bwMode="auto">
        <a:xfrm>
          <a:off x="5562600" y="6254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167881</xdr:rowOff>
    </xdr:from>
    <xdr:to>
      <xdr:col>29</xdr:col>
      <xdr:colOff>127000</xdr:colOff>
      <xdr:row>35</xdr:row>
      <xdr:rowOff>321748</xdr:rowOff>
    </xdr:to>
    <xdr:cxnSp macro="">
      <xdr:nvCxnSpPr>
        <xdr:cNvPr id="112" name="直線コネクタ 111"/>
        <xdr:cNvCxnSpPr/>
      </xdr:nvCxnSpPr>
      <xdr:spPr bwMode="auto">
        <a:xfrm>
          <a:off x="5003800" y="6435331"/>
          <a:ext cx="647700" cy="496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306525</xdr:rowOff>
    </xdr:from>
    <xdr:ext cx="762000" cy="259045"/>
    <xdr:sp macro="" textlink="">
      <xdr:nvSpPr>
        <xdr:cNvPr id="113" name="人口1人当たり決算額の推移平均値テキスト445"/>
        <xdr:cNvSpPr txBox="1"/>
      </xdr:nvSpPr>
      <xdr:spPr>
        <a:xfrm>
          <a:off x="5740400" y="6916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312706</xdr:rowOff>
    </xdr:from>
    <xdr:to>
      <xdr:col>29</xdr:col>
      <xdr:colOff>177800</xdr:colOff>
      <xdr:row>36</xdr:row>
      <xdr:rowOff>71406</xdr:rowOff>
    </xdr:to>
    <xdr:sp macro="" textlink="">
      <xdr:nvSpPr>
        <xdr:cNvPr id="114" name="フローチャート: 判断 113"/>
        <xdr:cNvSpPr/>
      </xdr:nvSpPr>
      <xdr:spPr bwMode="auto">
        <a:xfrm>
          <a:off x="56007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167881</xdr:rowOff>
    </xdr:from>
    <xdr:to>
      <xdr:col>26</xdr:col>
      <xdr:colOff>50800</xdr:colOff>
      <xdr:row>34</xdr:row>
      <xdr:rowOff>190722</xdr:rowOff>
    </xdr:to>
    <xdr:cxnSp macro="">
      <xdr:nvCxnSpPr>
        <xdr:cNvPr id="115" name="直線コネクタ 114"/>
        <xdr:cNvCxnSpPr/>
      </xdr:nvCxnSpPr>
      <xdr:spPr bwMode="auto">
        <a:xfrm flipV="1">
          <a:off x="4305300" y="6435331"/>
          <a:ext cx="698500" cy="22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342367</xdr:rowOff>
    </xdr:from>
    <xdr:to>
      <xdr:col>26</xdr:col>
      <xdr:colOff>101600</xdr:colOff>
      <xdr:row>36</xdr:row>
      <xdr:rowOff>101067</xdr:rowOff>
    </xdr:to>
    <xdr:sp macro="" textlink="">
      <xdr:nvSpPr>
        <xdr:cNvPr id="116" name="フローチャート: 判断 115"/>
        <xdr:cNvSpPr/>
      </xdr:nvSpPr>
      <xdr:spPr bwMode="auto">
        <a:xfrm>
          <a:off x="49530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85844</xdr:rowOff>
    </xdr:from>
    <xdr:ext cx="736600" cy="259045"/>
    <xdr:sp macro="" textlink="">
      <xdr:nvSpPr>
        <xdr:cNvPr id="117" name="テキスト ボックス 116"/>
        <xdr:cNvSpPr txBox="1"/>
      </xdr:nvSpPr>
      <xdr:spPr>
        <a:xfrm>
          <a:off x="4622800" y="7039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168739</xdr:rowOff>
    </xdr:from>
    <xdr:to>
      <xdr:col>22</xdr:col>
      <xdr:colOff>114300</xdr:colOff>
      <xdr:row>34</xdr:row>
      <xdr:rowOff>190722</xdr:rowOff>
    </xdr:to>
    <xdr:cxnSp macro="">
      <xdr:nvCxnSpPr>
        <xdr:cNvPr id="118" name="直線コネクタ 117"/>
        <xdr:cNvCxnSpPr/>
      </xdr:nvCxnSpPr>
      <xdr:spPr bwMode="auto">
        <a:xfrm>
          <a:off x="3606800" y="6436189"/>
          <a:ext cx="698500" cy="21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42120</xdr:rowOff>
    </xdr:from>
    <xdr:to>
      <xdr:col>22</xdr:col>
      <xdr:colOff>165100</xdr:colOff>
      <xdr:row>36</xdr:row>
      <xdr:rowOff>143720</xdr:rowOff>
    </xdr:to>
    <xdr:sp macro="" textlink="">
      <xdr:nvSpPr>
        <xdr:cNvPr id="119" name="フローチャート: 判断 118"/>
        <xdr:cNvSpPr/>
      </xdr:nvSpPr>
      <xdr:spPr bwMode="auto">
        <a:xfrm>
          <a:off x="42545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128497</xdr:rowOff>
    </xdr:from>
    <xdr:ext cx="762000" cy="259045"/>
    <xdr:sp macro="" textlink="">
      <xdr:nvSpPr>
        <xdr:cNvPr id="120" name="テキスト ボックス 119"/>
        <xdr:cNvSpPr txBox="1"/>
      </xdr:nvSpPr>
      <xdr:spPr>
        <a:xfrm>
          <a:off x="3924300" y="708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168739</xdr:rowOff>
    </xdr:from>
    <xdr:to>
      <xdr:col>18</xdr:col>
      <xdr:colOff>177800</xdr:colOff>
      <xdr:row>34</xdr:row>
      <xdr:rowOff>221126</xdr:rowOff>
    </xdr:to>
    <xdr:cxnSp macro="">
      <xdr:nvCxnSpPr>
        <xdr:cNvPr id="121" name="直線コネクタ 120"/>
        <xdr:cNvCxnSpPr/>
      </xdr:nvCxnSpPr>
      <xdr:spPr bwMode="auto">
        <a:xfrm flipV="1">
          <a:off x="2908300" y="6436189"/>
          <a:ext cx="698500" cy="52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107823</xdr:rowOff>
    </xdr:from>
    <xdr:to>
      <xdr:col>19</xdr:col>
      <xdr:colOff>38100</xdr:colOff>
      <xdr:row>37</xdr:row>
      <xdr:rowOff>37973</xdr:rowOff>
    </xdr:to>
    <xdr:sp macro="" textlink="">
      <xdr:nvSpPr>
        <xdr:cNvPr id="122" name="フローチャート: 判断 121"/>
        <xdr:cNvSpPr/>
      </xdr:nvSpPr>
      <xdr:spPr bwMode="auto">
        <a:xfrm>
          <a:off x="3556000" y="7061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22750</xdr:rowOff>
    </xdr:from>
    <xdr:ext cx="762000" cy="259045"/>
    <xdr:sp macro="" textlink="">
      <xdr:nvSpPr>
        <xdr:cNvPr id="123" name="テキスト ボックス 122"/>
        <xdr:cNvSpPr txBox="1"/>
      </xdr:nvSpPr>
      <xdr:spPr>
        <a:xfrm>
          <a:off x="3225800" y="7147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62350</xdr:rowOff>
    </xdr:from>
    <xdr:to>
      <xdr:col>15</xdr:col>
      <xdr:colOff>101600</xdr:colOff>
      <xdr:row>36</xdr:row>
      <xdr:rowOff>163950</xdr:rowOff>
    </xdr:to>
    <xdr:sp macro="" textlink="">
      <xdr:nvSpPr>
        <xdr:cNvPr id="124" name="フローチャート: 判断 123"/>
        <xdr:cNvSpPr/>
      </xdr:nvSpPr>
      <xdr:spPr bwMode="auto">
        <a:xfrm>
          <a:off x="2857500" y="7015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148727</xdr:rowOff>
    </xdr:from>
    <xdr:ext cx="762000" cy="259045"/>
    <xdr:sp macro="" textlink="">
      <xdr:nvSpPr>
        <xdr:cNvPr id="125" name="テキスト ボックス 124"/>
        <xdr:cNvSpPr txBox="1"/>
      </xdr:nvSpPr>
      <xdr:spPr>
        <a:xfrm>
          <a:off x="2527300" y="71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270948</xdr:rowOff>
    </xdr:from>
    <xdr:to>
      <xdr:col>29</xdr:col>
      <xdr:colOff>177800</xdr:colOff>
      <xdr:row>36</xdr:row>
      <xdr:rowOff>29648</xdr:rowOff>
    </xdr:to>
    <xdr:sp macro="" textlink="">
      <xdr:nvSpPr>
        <xdr:cNvPr id="131" name="楕円 130"/>
        <xdr:cNvSpPr/>
      </xdr:nvSpPr>
      <xdr:spPr bwMode="auto">
        <a:xfrm>
          <a:off x="5600700" y="6881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116025</xdr:rowOff>
    </xdr:from>
    <xdr:ext cx="762000" cy="259045"/>
    <xdr:sp macro="" textlink="">
      <xdr:nvSpPr>
        <xdr:cNvPr id="132" name="人口1人当たり決算額の推移該当値テキスト445"/>
        <xdr:cNvSpPr txBox="1"/>
      </xdr:nvSpPr>
      <xdr:spPr>
        <a:xfrm>
          <a:off x="5740400" y="6726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117081</xdr:rowOff>
    </xdr:from>
    <xdr:to>
      <xdr:col>26</xdr:col>
      <xdr:colOff>101600</xdr:colOff>
      <xdr:row>34</xdr:row>
      <xdr:rowOff>218681</xdr:rowOff>
    </xdr:to>
    <xdr:sp macro="" textlink="">
      <xdr:nvSpPr>
        <xdr:cNvPr id="133" name="楕円 132"/>
        <xdr:cNvSpPr/>
      </xdr:nvSpPr>
      <xdr:spPr bwMode="auto">
        <a:xfrm>
          <a:off x="4953000" y="6384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228858</xdr:rowOff>
    </xdr:from>
    <xdr:ext cx="736600" cy="259045"/>
    <xdr:sp macro="" textlink="">
      <xdr:nvSpPr>
        <xdr:cNvPr id="134" name="テキスト ボックス 133"/>
        <xdr:cNvSpPr txBox="1"/>
      </xdr:nvSpPr>
      <xdr:spPr>
        <a:xfrm>
          <a:off x="4622800" y="6153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139922</xdr:rowOff>
    </xdr:from>
    <xdr:to>
      <xdr:col>22</xdr:col>
      <xdr:colOff>165100</xdr:colOff>
      <xdr:row>34</xdr:row>
      <xdr:rowOff>241522</xdr:rowOff>
    </xdr:to>
    <xdr:sp macro="" textlink="">
      <xdr:nvSpPr>
        <xdr:cNvPr id="135" name="楕円 134"/>
        <xdr:cNvSpPr/>
      </xdr:nvSpPr>
      <xdr:spPr bwMode="auto">
        <a:xfrm>
          <a:off x="4254500" y="6407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251699</xdr:rowOff>
    </xdr:from>
    <xdr:ext cx="762000" cy="259045"/>
    <xdr:sp macro="" textlink="">
      <xdr:nvSpPr>
        <xdr:cNvPr id="136" name="テキスト ボックス 135"/>
        <xdr:cNvSpPr txBox="1"/>
      </xdr:nvSpPr>
      <xdr:spPr>
        <a:xfrm>
          <a:off x="3924300" y="617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117939</xdr:rowOff>
    </xdr:from>
    <xdr:to>
      <xdr:col>19</xdr:col>
      <xdr:colOff>38100</xdr:colOff>
      <xdr:row>34</xdr:row>
      <xdr:rowOff>219539</xdr:rowOff>
    </xdr:to>
    <xdr:sp macro="" textlink="">
      <xdr:nvSpPr>
        <xdr:cNvPr id="137" name="楕円 136"/>
        <xdr:cNvSpPr/>
      </xdr:nvSpPr>
      <xdr:spPr bwMode="auto">
        <a:xfrm>
          <a:off x="3556000" y="6385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229716</xdr:rowOff>
    </xdr:from>
    <xdr:ext cx="762000" cy="259045"/>
    <xdr:sp macro="" textlink="">
      <xdr:nvSpPr>
        <xdr:cNvPr id="138" name="テキスト ボックス 137"/>
        <xdr:cNvSpPr txBox="1"/>
      </xdr:nvSpPr>
      <xdr:spPr>
        <a:xfrm>
          <a:off x="3225800" y="61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170326</xdr:rowOff>
    </xdr:from>
    <xdr:to>
      <xdr:col>15</xdr:col>
      <xdr:colOff>101600</xdr:colOff>
      <xdr:row>34</xdr:row>
      <xdr:rowOff>271926</xdr:rowOff>
    </xdr:to>
    <xdr:sp macro="" textlink="">
      <xdr:nvSpPr>
        <xdr:cNvPr id="139" name="楕円 138"/>
        <xdr:cNvSpPr/>
      </xdr:nvSpPr>
      <xdr:spPr bwMode="auto">
        <a:xfrm>
          <a:off x="2857500" y="6437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282103</xdr:rowOff>
    </xdr:from>
    <xdr:ext cx="762000" cy="259045"/>
    <xdr:sp macro="" textlink="">
      <xdr:nvSpPr>
        <xdr:cNvPr id="140" name="テキスト ボックス 139"/>
        <xdr:cNvSpPr txBox="1"/>
      </xdr:nvSpPr>
      <xdr:spPr>
        <a:xfrm>
          <a:off x="2527300" y="620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9,038
8,941
180.81
7,164,541
6,987,220
177,321
4,525,404
8,862,949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60.2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156954</xdr:rowOff>
    </xdr:from>
    <xdr:to>
      <xdr:col>24</xdr:col>
      <xdr:colOff>62865</xdr:colOff>
      <xdr:row>39</xdr:row>
      <xdr:rowOff>33281</xdr:rowOff>
    </xdr:to>
    <xdr:cxnSp macro="">
      <xdr:nvCxnSpPr>
        <xdr:cNvPr id="58" name="直線コネクタ 57"/>
        <xdr:cNvCxnSpPr/>
      </xdr:nvCxnSpPr>
      <xdr:spPr>
        <a:xfrm flipV="1">
          <a:off x="4633595" y="5129004"/>
          <a:ext cx="1270" cy="159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37108</xdr:rowOff>
    </xdr:from>
    <xdr:ext cx="534377" cy="259045"/>
    <xdr:sp macro="" textlink="">
      <xdr:nvSpPr>
        <xdr:cNvPr id="59" name="人件費最小値テキスト"/>
        <xdr:cNvSpPr txBox="1"/>
      </xdr:nvSpPr>
      <xdr:spPr>
        <a:xfrm>
          <a:off x="4686300" y="672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33281</xdr:rowOff>
    </xdr:from>
    <xdr:to>
      <xdr:col>24</xdr:col>
      <xdr:colOff>152400</xdr:colOff>
      <xdr:row>39</xdr:row>
      <xdr:rowOff>33281</xdr:rowOff>
    </xdr:to>
    <xdr:cxnSp macro="">
      <xdr:nvCxnSpPr>
        <xdr:cNvPr id="60" name="直線コネクタ 59"/>
        <xdr:cNvCxnSpPr/>
      </xdr:nvCxnSpPr>
      <xdr:spPr>
        <a:xfrm>
          <a:off x="4546600" y="6719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103631</xdr:rowOff>
    </xdr:from>
    <xdr:ext cx="599010" cy="259045"/>
    <xdr:sp macro="" textlink="">
      <xdr:nvSpPr>
        <xdr:cNvPr id="61" name="人件費最大値テキスト"/>
        <xdr:cNvSpPr txBox="1"/>
      </xdr:nvSpPr>
      <xdr:spPr>
        <a:xfrm>
          <a:off x="4686300" y="49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156954</xdr:rowOff>
    </xdr:from>
    <xdr:to>
      <xdr:col>24</xdr:col>
      <xdr:colOff>152400</xdr:colOff>
      <xdr:row>29</xdr:row>
      <xdr:rowOff>156954</xdr:rowOff>
    </xdr:to>
    <xdr:cxnSp macro="">
      <xdr:nvCxnSpPr>
        <xdr:cNvPr id="62" name="直線コネクタ 61"/>
        <xdr:cNvCxnSpPr/>
      </xdr:nvCxnSpPr>
      <xdr:spPr>
        <a:xfrm>
          <a:off x="4546600" y="51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138274</xdr:rowOff>
    </xdr:from>
    <xdr:to>
      <xdr:col>24</xdr:col>
      <xdr:colOff>63500</xdr:colOff>
      <xdr:row>35</xdr:row>
      <xdr:rowOff>44951</xdr:rowOff>
    </xdr:to>
    <xdr:cxnSp macro="">
      <xdr:nvCxnSpPr>
        <xdr:cNvPr id="63" name="直線コネクタ 62"/>
        <xdr:cNvCxnSpPr/>
      </xdr:nvCxnSpPr>
      <xdr:spPr>
        <a:xfrm>
          <a:off x="3797300" y="5967574"/>
          <a:ext cx="838200" cy="7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87563</xdr:rowOff>
    </xdr:from>
    <xdr:ext cx="599010" cy="259045"/>
    <xdr:sp macro="" textlink="">
      <xdr:nvSpPr>
        <xdr:cNvPr id="64" name="人件費平均値テキスト"/>
        <xdr:cNvSpPr txBox="1"/>
      </xdr:nvSpPr>
      <xdr:spPr>
        <a:xfrm>
          <a:off x="4686300" y="608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109136</xdr:rowOff>
    </xdr:from>
    <xdr:to>
      <xdr:col>24</xdr:col>
      <xdr:colOff>114300</xdr:colOff>
      <xdr:row>36</xdr:row>
      <xdr:rowOff>39286</xdr:rowOff>
    </xdr:to>
    <xdr:sp macro="" textlink="">
      <xdr:nvSpPr>
        <xdr:cNvPr id="65" name="フローチャート: 判断 64"/>
        <xdr:cNvSpPr/>
      </xdr:nvSpPr>
      <xdr:spPr>
        <a:xfrm>
          <a:off x="45847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117112</xdr:rowOff>
    </xdr:from>
    <xdr:to>
      <xdr:col>19</xdr:col>
      <xdr:colOff>177800</xdr:colOff>
      <xdr:row>34</xdr:row>
      <xdr:rowOff>138274</xdr:rowOff>
    </xdr:to>
    <xdr:cxnSp macro="">
      <xdr:nvCxnSpPr>
        <xdr:cNvPr id="66" name="直線コネクタ 65"/>
        <xdr:cNvCxnSpPr/>
      </xdr:nvCxnSpPr>
      <xdr:spPr>
        <a:xfrm>
          <a:off x="2908300" y="5946412"/>
          <a:ext cx="889000" cy="2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125628</xdr:rowOff>
    </xdr:from>
    <xdr:to>
      <xdr:col>20</xdr:col>
      <xdr:colOff>38100</xdr:colOff>
      <xdr:row>36</xdr:row>
      <xdr:rowOff>55778</xdr:rowOff>
    </xdr:to>
    <xdr:sp macro="" textlink="">
      <xdr:nvSpPr>
        <xdr:cNvPr id="67" name="フローチャート: 判断 66"/>
        <xdr:cNvSpPr/>
      </xdr:nvSpPr>
      <xdr:spPr>
        <a:xfrm>
          <a:off x="3746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46905</xdr:rowOff>
    </xdr:from>
    <xdr:ext cx="599010" cy="259045"/>
    <xdr:sp macro="" textlink="">
      <xdr:nvSpPr>
        <xdr:cNvPr id="68" name="テキスト ボックス 67"/>
        <xdr:cNvSpPr txBox="1"/>
      </xdr:nvSpPr>
      <xdr:spPr>
        <a:xfrm>
          <a:off x="3497795" y="621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59701</xdr:rowOff>
    </xdr:from>
    <xdr:to>
      <xdr:col>15</xdr:col>
      <xdr:colOff>50800</xdr:colOff>
      <xdr:row>34</xdr:row>
      <xdr:rowOff>117112</xdr:rowOff>
    </xdr:to>
    <xdr:cxnSp macro="">
      <xdr:nvCxnSpPr>
        <xdr:cNvPr id="69" name="直線コネクタ 68"/>
        <xdr:cNvCxnSpPr/>
      </xdr:nvCxnSpPr>
      <xdr:spPr>
        <a:xfrm>
          <a:off x="2019300" y="5889001"/>
          <a:ext cx="889000" cy="5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144461</xdr:rowOff>
    </xdr:from>
    <xdr:to>
      <xdr:col>15</xdr:col>
      <xdr:colOff>101600</xdr:colOff>
      <xdr:row>36</xdr:row>
      <xdr:rowOff>74611</xdr:rowOff>
    </xdr:to>
    <xdr:sp macro="" textlink="">
      <xdr:nvSpPr>
        <xdr:cNvPr id="70" name="フローチャート: 判断 69"/>
        <xdr:cNvSpPr/>
      </xdr:nvSpPr>
      <xdr:spPr>
        <a:xfrm>
          <a:off x="2857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65738</xdr:rowOff>
    </xdr:from>
    <xdr:ext cx="599010" cy="259045"/>
    <xdr:sp macro="" textlink="">
      <xdr:nvSpPr>
        <xdr:cNvPr id="71" name="テキスト ボックス 70"/>
        <xdr:cNvSpPr txBox="1"/>
      </xdr:nvSpPr>
      <xdr:spPr>
        <a:xfrm>
          <a:off x="2608795" y="623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18923</xdr:rowOff>
    </xdr:from>
    <xdr:to>
      <xdr:col>10</xdr:col>
      <xdr:colOff>114300</xdr:colOff>
      <xdr:row>34</xdr:row>
      <xdr:rowOff>59701</xdr:rowOff>
    </xdr:to>
    <xdr:cxnSp macro="">
      <xdr:nvCxnSpPr>
        <xdr:cNvPr id="72" name="直線コネクタ 71"/>
        <xdr:cNvCxnSpPr/>
      </xdr:nvCxnSpPr>
      <xdr:spPr>
        <a:xfrm>
          <a:off x="1130300" y="5848223"/>
          <a:ext cx="889000" cy="4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68816</xdr:rowOff>
    </xdr:from>
    <xdr:to>
      <xdr:col>10</xdr:col>
      <xdr:colOff>165100</xdr:colOff>
      <xdr:row>37</xdr:row>
      <xdr:rowOff>170416</xdr:rowOff>
    </xdr:to>
    <xdr:sp macro="" textlink="">
      <xdr:nvSpPr>
        <xdr:cNvPr id="73" name="フローチャート: 判断 72"/>
        <xdr:cNvSpPr/>
      </xdr:nvSpPr>
      <xdr:spPr>
        <a:xfrm>
          <a:off x="1968500" y="641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161543</xdr:rowOff>
    </xdr:from>
    <xdr:ext cx="534377" cy="259045"/>
    <xdr:sp macro="" textlink="">
      <xdr:nvSpPr>
        <xdr:cNvPr id="74" name="テキスト ボックス 73"/>
        <xdr:cNvSpPr txBox="1"/>
      </xdr:nvSpPr>
      <xdr:spPr>
        <a:xfrm>
          <a:off x="1752111" y="650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93352</xdr:rowOff>
    </xdr:from>
    <xdr:to>
      <xdr:col>6</xdr:col>
      <xdr:colOff>38100</xdr:colOff>
      <xdr:row>38</xdr:row>
      <xdr:rowOff>23502</xdr:rowOff>
    </xdr:to>
    <xdr:sp macro="" textlink="">
      <xdr:nvSpPr>
        <xdr:cNvPr id="75" name="フローチャート: 判断 74"/>
        <xdr:cNvSpPr/>
      </xdr:nvSpPr>
      <xdr:spPr>
        <a:xfrm>
          <a:off x="1079500" y="643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14629</xdr:rowOff>
    </xdr:from>
    <xdr:ext cx="534377" cy="259045"/>
    <xdr:sp macro="" textlink="">
      <xdr:nvSpPr>
        <xdr:cNvPr id="76" name="テキスト ボックス 75"/>
        <xdr:cNvSpPr txBox="1"/>
      </xdr:nvSpPr>
      <xdr:spPr>
        <a:xfrm>
          <a:off x="863111" y="652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165601</xdr:rowOff>
    </xdr:from>
    <xdr:to>
      <xdr:col>24</xdr:col>
      <xdr:colOff>114300</xdr:colOff>
      <xdr:row>35</xdr:row>
      <xdr:rowOff>95751</xdr:rowOff>
    </xdr:to>
    <xdr:sp macro="" textlink="">
      <xdr:nvSpPr>
        <xdr:cNvPr id="82" name="楕円 81"/>
        <xdr:cNvSpPr/>
      </xdr:nvSpPr>
      <xdr:spPr>
        <a:xfrm>
          <a:off x="4584700" y="599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17028</xdr:rowOff>
    </xdr:from>
    <xdr:ext cx="599010" cy="259045"/>
    <xdr:sp macro="" textlink="">
      <xdr:nvSpPr>
        <xdr:cNvPr id="83" name="人件費該当値テキスト"/>
        <xdr:cNvSpPr txBox="1"/>
      </xdr:nvSpPr>
      <xdr:spPr>
        <a:xfrm>
          <a:off x="4686300" y="584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87474</xdr:rowOff>
    </xdr:from>
    <xdr:to>
      <xdr:col>20</xdr:col>
      <xdr:colOff>38100</xdr:colOff>
      <xdr:row>35</xdr:row>
      <xdr:rowOff>17624</xdr:rowOff>
    </xdr:to>
    <xdr:sp macro="" textlink="">
      <xdr:nvSpPr>
        <xdr:cNvPr id="84" name="楕円 83"/>
        <xdr:cNvSpPr/>
      </xdr:nvSpPr>
      <xdr:spPr>
        <a:xfrm>
          <a:off x="3746500" y="591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34151</xdr:rowOff>
    </xdr:from>
    <xdr:ext cx="599010" cy="259045"/>
    <xdr:sp macro="" textlink="">
      <xdr:nvSpPr>
        <xdr:cNvPr id="85" name="テキスト ボックス 84"/>
        <xdr:cNvSpPr txBox="1"/>
      </xdr:nvSpPr>
      <xdr:spPr>
        <a:xfrm>
          <a:off x="3497795" y="569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66312</xdr:rowOff>
    </xdr:from>
    <xdr:to>
      <xdr:col>15</xdr:col>
      <xdr:colOff>101600</xdr:colOff>
      <xdr:row>34</xdr:row>
      <xdr:rowOff>167912</xdr:rowOff>
    </xdr:to>
    <xdr:sp macro="" textlink="">
      <xdr:nvSpPr>
        <xdr:cNvPr id="86" name="楕円 85"/>
        <xdr:cNvSpPr/>
      </xdr:nvSpPr>
      <xdr:spPr>
        <a:xfrm>
          <a:off x="2857500" y="589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12989</xdr:rowOff>
    </xdr:from>
    <xdr:ext cx="599010" cy="259045"/>
    <xdr:sp macro="" textlink="">
      <xdr:nvSpPr>
        <xdr:cNvPr id="87" name="テキスト ボックス 86"/>
        <xdr:cNvSpPr txBox="1"/>
      </xdr:nvSpPr>
      <xdr:spPr>
        <a:xfrm>
          <a:off x="2608795" y="5670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8901</xdr:rowOff>
    </xdr:from>
    <xdr:to>
      <xdr:col>10</xdr:col>
      <xdr:colOff>165100</xdr:colOff>
      <xdr:row>34</xdr:row>
      <xdr:rowOff>110501</xdr:rowOff>
    </xdr:to>
    <xdr:sp macro="" textlink="">
      <xdr:nvSpPr>
        <xdr:cNvPr id="88" name="楕円 87"/>
        <xdr:cNvSpPr/>
      </xdr:nvSpPr>
      <xdr:spPr>
        <a:xfrm>
          <a:off x="1968500" y="583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127028</xdr:rowOff>
    </xdr:from>
    <xdr:ext cx="599010" cy="259045"/>
    <xdr:sp macro="" textlink="">
      <xdr:nvSpPr>
        <xdr:cNvPr id="89" name="テキスト ボックス 88"/>
        <xdr:cNvSpPr txBox="1"/>
      </xdr:nvSpPr>
      <xdr:spPr>
        <a:xfrm>
          <a:off x="1719795" y="5613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139573</xdr:rowOff>
    </xdr:from>
    <xdr:to>
      <xdr:col>6</xdr:col>
      <xdr:colOff>38100</xdr:colOff>
      <xdr:row>34</xdr:row>
      <xdr:rowOff>69723</xdr:rowOff>
    </xdr:to>
    <xdr:sp macro="" textlink="">
      <xdr:nvSpPr>
        <xdr:cNvPr id="90" name="楕円 89"/>
        <xdr:cNvSpPr/>
      </xdr:nvSpPr>
      <xdr:spPr>
        <a:xfrm>
          <a:off x="1079500" y="579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86250</xdr:rowOff>
    </xdr:from>
    <xdr:ext cx="599010" cy="259045"/>
    <xdr:sp macro="" textlink="">
      <xdr:nvSpPr>
        <xdr:cNvPr id="91" name="テキスト ボックス 90"/>
        <xdr:cNvSpPr txBox="1"/>
      </xdr:nvSpPr>
      <xdr:spPr>
        <a:xfrm>
          <a:off x="830795" y="5572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99855</xdr:rowOff>
    </xdr:from>
    <xdr:to>
      <xdr:col>24</xdr:col>
      <xdr:colOff>62865</xdr:colOff>
      <xdr:row>57</xdr:row>
      <xdr:rowOff>46655</xdr:rowOff>
    </xdr:to>
    <xdr:cxnSp macro="">
      <xdr:nvCxnSpPr>
        <xdr:cNvPr id="113" name="直線コネクタ 112"/>
        <xdr:cNvCxnSpPr/>
      </xdr:nvCxnSpPr>
      <xdr:spPr>
        <a:xfrm flipV="1">
          <a:off x="4633595" y="8672355"/>
          <a:ext cx="1270" cy="1146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50482</xdr:rowOff>
    </xdr:from>
    <xdr:ext cx="534377" cy="259045"/>
    <xdr:sp macro="" textlink="">
      <xdr:nvSpPr>
        <xdr:cNvPr id="114" name="物件費最小値テキスト"/>
        <xdr:cNvSpPr txBox="1"/>
      </xdr:nvSpPr>
      <xdr:spPr>
        <a:xfrm>
          <a:off x="4686300" y="982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46655</xdr:rowOff>
    </xdr:from>
    <xdr:to>
      <xdr:col>24</xdr:col>
      <xdr:colOff>152400</xdr:colOff>
      <xdr:row>57</xdr:row>
      <xdr:rowOff>46655</xdr:rowOff>
    </xdr:to>
    <xdr:cxnSp macro="">
      <xdr:nvCxnSpPr>
        <xdr:cNvPr id="115" name="直線コネクタ 114"/>
        <xdr:cNvCxnSpPr/>
      </xdr:nvCxnSpPr>
      <xdr:spPr>
        <a:xfrm>
          <a:off x="4546600" y="981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46532</xdr:rowOff>
    </xdr:from>
    <xdr:ext cx="599010" cy="259045"/>
    <xdr:sp macro="" textlink="">
      <xdr:nvSpPr>
        <xdr:cNvPr id="116" name="物件費最大値テキスト"/>
        <xdr:cNvSpPr txBox="1"/>
      </xdr:nvSpPr>
      <xdr:spPr>
        <a:xfrm>
          <a:off x="4686300" y="84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99855</xdr:rowOff>
    </xdr:from>
    <xdr:to>
      <xdr:col>24</xdr:col>
      <xdr:colOff>152400</xdr:colOff>
      <xdr:row>50</xdr:row>
      <xdr:rowOff>99855</xdr:rowOff>
    </xdr:to>
    <xdr:cxnSp macro="">
      <xdr:nvCxnSpPr>
        <xdr:cNvPr id="117" name="直線コネクタ 116"/>
        <xdr:cNvCxnSpPr/>
      </xdr:nvCxnSpPr>
      <xdr:spPr>
        <a:xfrm>
          <a:off x="4546600" y="8672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75902</xdr:rowOff>
    </xdr:from>
    <xdr:to>
      <xdr:col>24</xdr:col>
      <xdr:colOff>63500</xdr:colOff>
      <xdr:row>55</xdr:row>
      <xdr:rowOff>110759</xdr:rowOff>
    </xdr:to>
    <xdr:cxnSp macro="">
      <xdr:nvCxnSpPr>
        <xdr:cNvPr id="118" name="直線コネクタ 117"/>
        <xdr:cNvCxnSpPr/>
      </xdr:nvCxnSpPr>
      <xdr:spPr>
        <a:xfrm>
          <a:off x="3797300" y="9505652"/>
          <a:ext cx="838200" cy="3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66103</xdr:rowOff>
    </xdr:from>
    <xdr:ext cx="599010" cy="259045"/>
    <xdr:sp macro="" textlink="">
      <xdr:nvSpPr>
        <xdr:cNvPr id="119" name="物件費平均値テキスト"/>
        <xdr:cNvSpPr txBox="1"/>
      </xdr:nvSpPr>
      <xdr:spPr>
        <a:xfrm>
          <a:off x="4686300" y="9324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43226</xdr:rowOff>
    </xdr:from>
    <xdr:to>
      <xdr:col>24</xdr:col>
      <xdr:colOff>114300</xdr:colOff>
      <xdr:row>55</xdr:row>
      <xdr:rowOff>144826</xdr:rowOff>
    </xdr:to>
    <xdr:sp macro="" textlink="">
      <xdr:nvSpPr>
        <xdr:cNvPr id="120" name="フローチャート: 判断 119"/>
        <xdr:cNvSpPr/>
      </xdr:nvSpPr>
      <xdr:spPr>
        <a:xfrm>
          <a:off x="45847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75902</xdr:rowOff>
    </xdr:from>
    <xdr:to>
      <xdr:col>19</xdr:col>
      <xdr:colOff>177800</xdr:colOff>
      <xdr:row>55</xdr:row>
      <xdr:rowOff>124050</xdr:rowOff>
    </xdr:to>
    <xdr:cxnSp macro="">
      <xdr:nvCxnSpPr>
        <xdr:cNvPr id="121" name="直線コネクタ 120"/>
        <xdr:cNvCxnSpPr/>
      </xdr:nvCxnSpPr>
      <xdr:spPr>
        <a:xfrm flipV="1">
          <a:off x="2908300" y="9505652"/>
          <a:ext cx="889000" cy="4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68514</xdr:rowOff>
    </xdr:from>
    <xdr:to>
      <xdr:col>20</xdr:col>
      <xdr:colOff>38100</xdr:colOff>
      <xdr:row>55</xdr:row>
      <xdr:rowOff>170114</xdr:rowOff>
    </xdr:to>
    <xdr:sp macro="" textlink="">
      <xdr:nvSpPr>
        <xdr:cNvPr id="122" name="フローチャート: 判断 121"/>
        <xdr:cNvSpPr/>
      </xdr:nvSpPr>
      <xdr:spPr>
        <a:xfrm>
          <a:off x="3746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161241</xdr:rowOff>
    </xdr:from>
    <xdr:ext cx="599010" cy="259045"/>
    <xdr:sp macro="" textlink="">
      <xdr:nvSpPr>
        <xdr:cNvPr id="123" name="テキスト ボックス 122"/>
        <xdr:cNvSpPr txBox="1"/>
      </xdr:nvSpPr>
      <xdr:spPr>
        <a:xfrm>
          <a:off x="3497795" y="95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124050</xdr:rowOff>
    </xdr:from>
    <xdr:to>
      <xdr:col>15</xdr:col>
      <xdr:colOff>50800</xdr:colOff>
      <xdr:row>55</xdr:row>
      <xdr:rowOff>162116</xdr:rowOff>
    </xdr:to>
    <xdr:cxnSp macro="">
      <xdr:nvCxnSpPr>
        <xdr:cNvPr id="124" name="直線コネクタ 123"/>
        <xdr:cNvCxnSpPr/>
      </xdr:nvCxnSpPr>
      <xdr:spPr>
        <a:xfrm flipV="1">
          <a:off x="2019300" y="9553800"/>
          <a:ext cx="889000" cy="3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117571</xdr:rowOff>
    </xdr:from>
    <xdr:to>
      <xdr:col>15</xdr:col>
      <xdr:colOff>101600</xdr:colOff>
      <xdr:row>56</xdr:row>
      <xdr:rowOff>47721</xdr:rowOff>
    </xdr:to>
    <xdr:sp macro="" textlink="">
      <xdr:nvSpPr>
        <xdr:cNvPr id="125" name="フローチャート: 判断 124"/>
        <xdr:cNvSpPr/>
      </xdr:nvSpPr>
      <xdr:spPr>
        <a:xfrm>
          <a:off x="2857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38848</xdr:rowOff>
    </xdr:from>
    <xdr:ext cx="599010" cy="259045"/>
    <xdr:sp macro="" textlink="">
      <xdr:nvSpPr>
        <xdr:cNvPr id="126" name="テキスト ボックス 125"/>
        <xdr:cNvSpPr txBox="1"/>
      </xdr:nvSpPr>
      <xdr:spPr>
        <a:xfrm>
          <a:off x="2608795" y="964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162116</xdr:rowOff>
    </xdr:from>
    <xdr:to>
      <xdr:col>10</xdr:col>
      <xdr:colOff>114300</xdr:colOff>
      <xdr:row>56</xdr:row>
      <xdr:rowOff>25391</xdr:rowOff>
    </xdr:to>
    <xdr:cxnSp macro="">
      <xdr:nvCxnSpPr>
        <xdr:cNvPr id="127" name="直線コネクタ 126"/>
        <xdr:cNvCxnSpPr/>
      </xdr:nvCxnSpPr>
      <xdr:spPr>
        <a:xfrm flipV="1">
          <a:off x="1130300" y="9591866"/>
          <a:ext cx="889000" cy="3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87570</xdr:rowOff>
    </xdr:from>
    <xdr:to>
      <xdr:col>10</xdr:col>
      <xdr:colOff>165100</xdr:colOff>
      <xdr:row>57</xdr:row>
      <xdr:rowOff>17720</xdr:rowOff>
    </xdr:to>
    <xdr:sp macro="" textlink="">
      <xdr:nvSpPr>
        <xdr:cNvPr id="128" name="フローチャート: 判断 127"/>
        <xdr:cNvSpPr/>
      </xdr:nvSpPr>
      <xdr:spPr>
        <a:xfrm>
          <a:off x="1968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8847</xdr:rowOff>
    </xdr:from>
    <xdr:ext cx="534377" cy="259045"/>
    <xdr:sp macro="" textlink="">
      <xdr:nvSpPr>
        <xdr:cNvPr id="129" name="テキスト ボックス 128"/>
        <xdr:cNvSpPr txBox="1"/>
      </xdr:nvSpPr>
      <xdr:spPr>
        <a:xfrm>
          <a:off x="1752111" y="978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106759</xdr:rowOff>
    </xdr:from>
    <xdr:to>
      <xdr:col>6</xdr:col>
      <xdr:colOff>38100</xdr:colOff>
      <xdr:row>57</xdr:row>
      <xdr:rowOff>36909</xdr:rowOff>
    </xdr:to>
    <xdr:sp macro="" textlink="">
      <xdr:nvSpPr>
        <xdr:cNvPr id="130" name="フローチャート: 判断 129"/>
        <xdr:cNvSpPr/>
      </xdr:nvSpPr>
      <xdr:spPr>
        <a:xfrm>
          <a:off x="1079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28036</xdr:rowOff>
    </xdr:from>
    <xdr:ext cx="534377" cy="259045"/>
    <xdr:sp macro="" textlink="">
      <xdr:nvSpPr>
        <xdr:cNvPr id="131" name="テキスト ボックス 130"/>
        <xdr:cNvSpPr txBox="1"/>
      </xdr:nvSpPr>
      <xdr:spPr>
        <a:xfrm>
          <a:off x="863111" y="980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59959</xdr:rowOff>
    </xdr:from>
    <xdr:to>
      <xdr:col>24</xdr:col>
      <xdr:colOff>114300</xdr:colOff>
      <xdr:row>55</xdr:row>
      <xdr:rowOff>161559</xdr:rowOff>
    </xdr:to>
    <xdr:sp macro="" textlink="">
      <xdr:nvSpPr>
        <xdr:cNvPr id="137" name="楕円 136"/>
        <xdr:cNvSpPr/>
      </xdr:nvSpPr>
      <xdr:spPr>
        <a:xfrm>
          <a:off x="4584700" y="948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38386</xdr:rowOff>
    </xdr:from>
    <xdr:ext cx="599010" cy="259045"/>
    <xdr:sp macro="" textlink="">
      <xdr:nvSpPr>
        <xdr:cNvPr id="138" name="物件費該当値テキスト"/>
        <xdr:cNvSpPr txBox="1"/>
      </xdr:nvSpPr>
      <xdr:spPr>
        <a:xfrm>
          <a:off x="4686300" y="946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25102</xdr:rowOff>
    </xdr:from>
    <xdr:to>
      <xdr:col>20</xdr:col>
      <xdr:colOff>38100</xdr:colOff>
      <xdr:row>55</xdr:row>
      <xdr:rowOff>126702</xdr:rowOff>
    </xdr:to>
    <xdr:sp macro="" textlink="">
      <xdr:nvSpPr>
        <xdr:cNvPr id="139" name="楕円 138"/>
        <xdr:cNvSpPr/>
      </xdr:nvSpPr>
      <xdr:spPr>
        <a:xfrm>
          <a:off x="3746500" y="945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143229</xdr:rowOff>
    </xdr:from>
    <xdr:ext cx="599010" cy="259045"/>
    <xdr:sp macro="" textlink="">
      <xdr:nvSpPr>
        <xdr:cNvPr id="140" name="テキスト ボックス 139"/>
        <xdr:cNvSpPr txBox="1"/>
      </xdr:nvSpPr>
      <xdr:spPr>
        <a:xfrm>
          <a:off x="3497795" y="923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73250</xdr:rowOff>
    </xdr:from>
    <xdr:to>
      <xdr:col>15</xdr:col>
      <xdr:colOff>101600</xdr:colOff>
      <xdr:row>56</xdr:row>
      <xdr:rowOff>3400</xdr:rowOff>
    </xdr:to>
    <xdr:sp macro="" textlink="">
      <xdr:nvSpPr>
        <xdr:cNvPr id="141" name="楕円 140"/>
        <xdr:cNvSpPr/>
      </xdr:nvSpPr>
      <xdr:spPr>
        <a:xfrm>
          <a:off x="2857500" y="950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19927</xdr:rowOff>
    </xdr:from>
    <xdr:ext cx="599010" cy="259045"/>
    <xdr:sp macro="" textlink="">
      <xdr:nvSpPr>
        <xdr:cNvPr id="142" name="テキスト ボックス 141"/>
        <xdr:cNvSpPr txBox="1"/>
      </xdr:nvSpPr>
      <xdr:spPr>
        <a:xfrm>
          <a:off x="2608795" y="927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111316</xdr:rowOff>
    </xdr:from>
    <xdr:to>
      <xdr:col>10</xdr:col>
      <xdr:colOff>165100</xdr:colOff>
      <xdr:row>56</xdr:row>
      <xdr:rowOff>41466</xdr:rowOff>
    </xdr:to>
    <xdr:sp macro="" textlink="">
      <xdr:nvSpPr>
        <xdr:cNvPr id="143" name="楕円 142"/>
        <xdr:cNvSpPr/>
      </xdr:nvSpPr>
      <xdr:spPr>
        <a:xfrm>
          <a:off x="1968500" y="954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57993</xdr:rowOff>
    </xdr:from>
    <xdr:ext cx="599010" cy="259045"/>
    <xdr:sp macro="" textlink="">
      <xdr:nvSpPr>
        <xdr:cNvPr id="144" name="テキスト ボックス 143"/>
        <xdr:cNvSpPr txBox="1"/>
      </xdr:nvSpPr>
      <xdr:spPr>
        <a:xfrm>
          <a:off x="1719795" y="931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146041</xdr:rowOff>
    </xdr:from>
    <xdr:to>
      <xdr:col>6</xdr:col>
      <xdr:colOff>38100</xdr:colOff>
      <xdr:row>56</xdr:row>
      <xdr:rowOff>76191</xdr:rowOff>
    </xdr:to>
    <xdr:sp macro="" textlink="">
      <xdr:nvSpPr>
        <xdr:cNvPr id="145" name="楕円 144"/>
        <xdr:cNvSpPr/>
      </xdr:nvSpPr>
      <xdr:spPr>
        <a:xfrm>
          <a:off x="1079500" y="957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92718</xdr:rowOff>
    </xdr:from>
    <xdr:ext cx="599010" cy="259045"/>
    <xdr:sp macro="" textlink="">
      <xdr:nvSpPr>
        <xdr:cNvPr id="146" name="テキスト ボックス 145"/>
        <xdr:cNvSpPr txBox="1"/>
      </xdr:nvSpPr>
      <xdr:spPr>
        <a:xfrm>
          <a:off x="830795" y="935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19979</xdr:rowOff>
    </xdr:from>
    <xdr:to>
      <xdr:col>24</xdr:col>
      <xdr:colOff>62865</xdr:colOff>
      <xdr:row>79</xdr:row>
      <xdr:rowOff>96855</xdr:rowOff>
    </xdr:to>
    <xdr:cxnSp macro="">
      <xdr:nvCxnSpPr>
        <xdr:cNvPr id="172" name="直線コネクタ 171"/>
        <xdr:cNvCxnSpPr/>
      </xdr:nvCxnSpPr>
      <xdr:spPr>
        <a:xfrm flipV="1">
          <a:off x="4633595" y="12021479"/>
          <a:ext cx="1270" cy="161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100682</xdr:rowOff>
    </xdr:from>
    <xdr:ext cx="313932" cy="259045"/>
    <xdr:sp macro="" textlink="">
      <xdr:nvSpPr>
        <xdr:cNvPr id="173" name="維持補修費最小値テキスト"/>
        <xdr:cNvSpPr txBox="1"/>
      </xdr:nvSpPr>
      <xdr:spPr>
        <a:xfrm>
          <a:off x="4686300" y="13645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96855</xdr:rowOff>
    </xdr:from>
    <xdr:to>
      <xdr:col>24</xdr:col>
      <xdr:colOff>152400</xdr:colOff>
      <xdr:row>79</xdr:row>
      <xdr:rowOff>96855</xdr:rowOff>
    </xdr:to>
    <xdr:cxnSp macro="">
      <xdr:nvCxnSpPr>
        <xdr:cNvPr id="174" name="直線コネクタ 173"/>
        <xdr:cNvCxnSpPr/>
      </xdr:nvCxnSpPr>
      <xdr:spPr>
        <a:xfrm>
          <a:off x="4546600" y="13641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138106</xdr:rowOff>
    </xdr:from>
    <xdr:ext cx="534377" cy="259045"/>
    <xdr:sp macro="" textlink="">
      <xdr:nvSpPr>
        <xdr:cNvPr id="175" name="維持補修費最大値テキスト"/>
        <xdr:cNvSpPr txBox="1"/>
      </xdr:nvSpPr>
      <xdr:spPr>
        <a:xfrm>
          <a:off x="4686300" y="1179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19979</xdr:rowOff>
    </xdr:from>
    <xdr:to>
      <xdr:col>24</xdr:col>
      <xdr:colOff>152400</xdr:colOff>
      <xdr:row>70</xdr:row>
      <xdr:rowOff>19979</xdr:rowOff>
    </xdr:to>
    <xdr:cxnSp macro="">
      <xdr:nvCxnSpPr>
        <xdr:cNvPr id="176" name="直線コネクタ 175"/>
        <xdr:cNvCxnSpPr/>
      </xdr:nvCxnSpPr>
      <xdr:spPr>
        <a:xfrm>
          <a:off x="4546600" y="1202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13839</xdr:rowOff>
    </xdr:from>
    <xdr:to>
      <xdr:col>24</xdr:col>
      <xdr:colOff>63500</xdr:colOff>
      <xdr:row>76</xdr:row>
      <xdr:rowOff>145709</xdr:rowOff>
    </xdr:to>
    <xdr:cxnSp macro="">
      <xdr:nvCxnSpPr>
        <xdr:cNvPr id="177" name="直線コネクタ 176"/>
        <xdr:cNvCxnSpPr/>
      </xdr:nvCxnSpPr>
      <xdr:spPr>
        <a:xfrm flipV="1">
          <a:off x="3797300" y="13044039"/>
          <a:ext cx="838200" cy="13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60501</xdr:rowOff>
    </xdr:from>
    <xdr:ext cx="469744" cy="259045"/>
    <xdr:sp macro="" textlink="">
      <xdr:nvSpPr>
        <xdr:cNvPr id="178" name="維持補修費平均値テキスト"/>
        <xdr:cNvSpPr txBox="1"/>
      </xdr:nvSpPr>
      <xdr:spPr>
        <a:xfrm>
          <a:off x="4686300" y="13262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82074</xdr:rowOff>
    </xdr:from>
    <xdr:to>
      <xdr:col>24</xdr:col>
      <xdr:colOff>114300</xdr:colOff>
      <xdr:row>78</xdr:row>
      <xdr:rowOff>12224</xdr:rowOff>
    </xdr:to>
    <xdr:sp macro="" textlink="">
      <xdr:nvSpPr>
        <xdr:cNvPr id="179" name="フローチャート: 判断 178"/>
        <xdr:cNvSpPr/>
      </xdr:nvSpPr>
      <xdr:spPr>
        <a:xfrm>
          <a:off x="4584700" y="132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67463</xdr:rowOff>
    </xdr:from>
    <xdr:to>
      <xdr:col>19</xdr:col>
      <xdr:colOff>177800</xdr:colOff>
      <xdr:row>76</xdr:row>
      <xdr:rowOff>145709</xdr:rowOff>
    </xdr:to>
    <xdr:cxnSp macro="">
      <xdr:nvCxnSpPr>
        <xdr:cNvPr id="180" name="直線コネクタ 179"/>
        <xdr:cNvCxnSpPr/>
      </xdr:nvCxnSpPr>
      <xdr:spPr>
        <a:xfrm>
          <a:off x="2908300" y="13097663"/>
          <a:ext cx="889000" cy="7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86091</xdr:rowOff>
    </xdr:from>
    <xdr:to>
      <xdr:col>20</xdr:col>
      <xdr:colOff>38100</xdr:colOff>
      <xdr:row>78</xdr:row>
      <xdr:rowOff>16241</xdr:rowOff>
    </xdr:to>
    <xdr:sp macro="" textlink="">
      <xdr:nvSpPr>
        <xdr:cNvPr id="181" name="フローチャート: 判断 180"/>
        <xdr:cNvSpPr/>
      </xdr:nvSpPr>
      <xdr:spPr>
        <a:xfrm>
          <a:off x="37465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7368</xdr:rowOff>
    </xdr:from>
    <xdr:ext cx="469744" cy="259045"/>
    <xdr:sp macro="" textlink="">
      <xdr:nvSpPr>
        <xdr:cNvPr id="182" name="テキスト ボックス 181"/>
        <xdr:cNvSpPr txBox="1"/>
      </xdr:nvSpPr>
      <xdr:spPr>
        <a:xfrm>
          <a:off x="3562428" y="1338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60474</xdr:rowOff>
    </xdr:from>
    <xdr:to>
      <xdr:col>15</xdr:col>
      <xdr:colOff>50800</xdr:colOff>
      <xdr:row>76</xdr:row>
      <xdr:rowOff>67463</xdr:rowOff>
    </xdr:to>
    <xdr:cxnSp macro="">
      <xdr:nvCxnSpPr>
        <xdr:cNvPr id="183" name="直線コネクタ 182"/>
        <xdr:cNvCxnSpPr/>
      </xdr:nvCxnSpPr>
      <xdr:spPr>
        <a:xfrm>
          <a:off x="2019300" y="13090674"/>
          <a:ext cx="889000" cy="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127436</xdr:rowOff>
    </xdr:from>
    <xdr:to>
      <xdr:col>15</xdr:col>
      <xdr:colOff>101600</xdr:colOff>
      <xdr:row>78</xdr:row>
      <xdr:rowOff>57586</xdr:rowOff>
    </xdr:to>
    <xdr:sp macro="" textlink="">
      <xdr:nvSpPr>
        <xdr:cNvPr id="184" name="フローチャート: 判断 183"/>
        <xdr:cNvSpPr/>
      </xdr:nvSpPr>
      <xdr:spPr>
        <a:xfrm>
          <a:off x="2857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48713</xdr:rowOff>
    </xdr:from>
    <xdr:ext cx="469744" cy="259045"/>
    <xdr:sp macro="" textlink="">
      <xdr:nvSpPr>
        <xdr:cNvPr id="185" name="テキスト ボックス 184"/>
        <xdr:cNvSpPr txBox="1"/>
      </xdr:nvSpPr>
      <xdr:spPr>
        <a:xfrm>
          <a:off x="2673428" y="1342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60474</xdr:rowOff>
    </xdr:from>
    <xdr:to>
      <xdr:col>10</xdr:col>
      <xdr:colOff>114300</xdr:colOff>
      <xdr:row>76</xdr:row>
      <xdr:rowOff>153253</xdr:rowOff>
    </xdr:to>
    <xdr:cxnSp macro="">
      <xdr:nvCxnSpPr>
        <xdr:cNvPr id="186" name="直線コネクタ 185"/>
        <xdr:cNvCxnSpPr/>
      </xdr:nvCxnSpPr>
      <xdr:spPr>
        <a:xfrm flipV="1">
          <a:off x="1130300" y="13090674"/>
          <a:ext cx="889000" cy="9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22704</xdr:rowOff>
    </xdr:from>
    <xdr:to>
      <xdr:col>10</xdr:col>
      <xdr:colOff>165100</xdr:colOff>
      <xdr:row>78</xdr:row>
      <xdr:rowOff>124304</xdr:rowOff>
    </xdr:to>
    <xdr:sp macro="" textlink="">
      <xdr:nvSpPr>
        <xdr:cNvPr id="187" name="フローチャート: 判断 186"/>
        <xdr:cNvSpPr/>
      </xdr:nvSpPr>
      <xdr:spPr>
        <a:xfrm>
          <a:off x="1968500" y="1339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115431</xdr:rowOff>
    </xdr:from>
    <xdr:ext cx="469744" cy="259045"/>
    <xdr:sp macro="" textlink="">
      <xdr:nvSpPr>
        <xdr:cNvPr id="188" name="テキスト ボックス 187"/>
        <xdr:cNvSpPr txBox="1"/>
      </xdr:nvSpPr>
      <xdr:spPr>
        <a:xfrm>
          <a:off x="1784428" y="1348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41188</xdr:rowOff>
    </xdr:from>
    <xdr:to>
      <xdr:col>6</xdr:col>
      <xdr:colOff>38100</xdr:colOff>
      <xdr:row>78</xdr:row>
      <xdr:rowOff>142788</xdr:rowOff>
    </xdr:to>
    <xdr:sp macro="" textlink="">
      <xdr:nvSpPr>
        <xdr:cNvPr id="189" name="フローチャート: 判断 188"/>
        <xdr:cNvSpPr/>
      </xdr:nvSpPr>
      <xdr:spPr>
        <a:xfrm>
          <a:off x="1079500" y="1341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133915</xdr:rowOff>
    </xdr:from>
    <xdr:ext cx="469744" cy="259045"/>
    <xdr:sp macro="" textlink="">
      <xdr:nvSpPr>
        <xdr:cNvPr id="190" name="テキスト ボックス 189"/>
        <xdr:cNvSpPr txBox="1"/>
      </xdr:nvSpPr>
      <xdr:spPr>
        <a:xfrm>
          <a:off x="895428" y="135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134489</xdr:rowOff>
    </xdr:from>
    <xdr:to>
      <xdr:col>24</xdr:col>
      <xdr:colOff>114300</xdr:colOff>
      <xdr:row>76</xdr:row>
      <xdr:rowOff>64639</xdr:rowOff>
    </xdr:to>
    <xdr:sp macro="" textlink="">
      <xdr:nvSpPr>
        <xdr:cNvPr id="196" name="楕円 195"/>
        <xdr:cNvSpPr/>
      </xdr:nvSpPr>
      <xdr:spPr>
        <a:xfrm>
          <a:off x="4584700" y="1299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157366</xdr:rowOff>
    </xdr:from>
    <xdr:ext cx="534377" cy="259045"/>
    <xdr:sp macro="" textlink="">
      <xdr:nvSpPr>
        <xdr:cNvPr id="197" name="維持補修費該当値テキスト"/>
        <xdr:cNvSpPr txBox="1"/>
      </xdr:nvSpPr>
      <xdr:spPr>
        <a:xfrm>
          <a:off x="4686300" y="1284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94909</xdr:rowOff>
    </xdr:from>
    <xdr:to>
      <xdr:col>20</xdr:col>
      <xdr:colOff>38100</xdr:colOff>
      <xdr:row>77</xdr:row>
      <xdr:rowOff>25059</xdr:rowOff>
    </xdr:to>
    <xdr:sp macro="" textlink="">
      <xdr:nvSpPr>
        <xdr:cNvPr id="198" name="楕円 197"/>
        <xdr:cNvSpPr/>
      </xdr:nvSpPr>
      <xdr:spPr>
        <a:xfrm>
          <a:off x="3746500" y="1312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41586</xdr:rowOff>
    </xdr:from>
    <xdr:ext cx="534377" cy="259045"/>
    <xdr:sp macro="" textlink="">
      <xdr:nvSpPr>
        <xdr:cNvPr id="199" name="テキスト ボックス 198"/>
        <xdr:cNvSpPr txBox="1"/>
      </xdr:nvSpPr>
      <xdr:spPr>
        <a:xfrm>
          <a:off x="3530111" y="1290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16663</xdr:rowOff>
    </xdr:from>
    <xdr:to>
      <xdr:col>15</xdr:col>
      <xdr:colOff>101600</xdr:colOff>
      <xdr:row>76</xdr:row>
      <xdr:rowOff>118263</xdr:rowOff>
    </xdr:to>
    <xdr:sp macro="" textlink="">
      <xdr:nvSpPr>
        <xdr:cNvPr id="200" name="楕円 199"/>
        <xdr:cNvSpPr/>
      </xdr:nvSpPr>
      <xdr:spPr>
        <a:xfrm>
          <a:off x="2857500" y="1304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134790</xdr:rowOff>
    </xdr:from>
    <xdr:ext cx="534377" cy="259045"/>
    <xdr:sp macro="" textlink="">
      <xdr:nvSpPr>
        <xdr:cNvPr id="201" name="テキスト ボックス 200"/>
        <xdr:cNvSpPr txBox="1"/>
      </xdr:nvSpPr>
      <xdr:spPr>
        <a:xfrm>
          <a:off x="2641111" y="1282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9674</xdr:rowOff>
    </xdr:from>
    <xdr:to>
      <xdr:col>10</xdr:col>
      <xdr:colOff>165100</xdr:colOff>
      <xdr:row>76</xdr:row>
      <xdr:rowOff>111274</xdr:rowOff>
    </xdr:to>
    <xdr:sp macro="" textlink="">
      <xdr:nvSpPr>
        <xdr:cNvPr id="202" name="楕円 201"/>
        <xdr:cNvSpPr/>
      </xdr:nvSpPr>
      <xdr:spPr>
        <a:xfrm>
          <a:off x="1968500" y="1303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127801</xdr:rowOff>
    </xdr:from>
    <xdr:ext cx="534377" cy="259045"/>
    <xdr:sp macro="" textlink="">
      <xdr:nvSpPr>
        <xdr:cNvPr id="203" name="テキスト ボックス 202"/>
        <xdr:cNvSpPr txBox="1"/>
      </xdr:nvSpPr>
      <xdr:spPr>
        <a:xfrm>
          <a:off x="1752111" y="1281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102453</xdr:rowOff>
    </xdr:from>
    <xdr:to>
      <xdr:col>6</xdr:col>
      <xdr:colOff>38100</xdr:colOff>
      <xdr:row>77</xdr:row>
      <xdr:rowOff>32603</xdr:rowOff>
    </xdr:to>
    <xdr:sp macro="" textlink="">
      <xdr:nvSpPr>
        <xdr:cNvPr id="204" name="楕円 203"/>
        <xdr:cNvSpPr/>
      </xdr:nvSpPr>
      <xdr:spPr>
        <a:xfrm>
          <a:off x="1079500" y="1313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49130</xdr:rowOff>
    </xdr:from>
    <xdr:ext cx="534377" cy="259045"/>
    <xdr:sp macro="" textlink="">
      <xdr:nvSpPr>
        <xdr:cNvPr id="205" name="テキスト ボックス 204"/>
        <xdr:cNvSpPr txBox="1"/>
      </xdr:nvSpPr>
      <xdr:spPr>
        <a:xfrm>
          <a:off x="863111" y="1290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169990</xdr:rowOff>
    </xdr:from>
    <xdr:to>
      <xdr:col>24</xdr:col>
      <xdr:colOff>62865</xdr:colOff>
      <xdr:row>99</xdr:row>
      <xdr:rowOff>124461</xdr:rowOff>
    </xdr:to>
    <xdr:cxnSp macro="">
      <xdr:nvCxnSpPr>
        <xdr:cNvPr id="230" name="直線コネクタ 229"/>
        <xdr:cNvCxnSpPr/>
      </xdr:nvCxnSpPr>
      <xdr:spPr>
        <a:xfrm flipV="1">
          <a:off x="4633595" y="15429040"/>
          <a:ext cx="1270" cy="166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128288</xdr:rowOff>
    </xdr:from>
    <xdr:ext cx="534377" cy="259045"/>
    <xdr:sp macro="" textlink="">
      <xdr:nvSpPr>
        <xdr:cNvPr id="231" name="扶助費最小値テキスト"/>
        <xdr:cNvSpPr txBox="1"/>
      </xdr:nvSpPr>
      <xdr:spPr>
        <a:xfrm>
          <a:off x="4686300" y="1710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124461</xdr:rowOff>
    </xdr:from>
    <xdr:to>
      <xdr:col>24</xdr:col>
      <xdr:colOff>152400</xdr:colOff>
      <xdr:row>99</xdr:row>
      <xdr:rowOff>124461</xdr:rowOff>
    </xdr:to>
    <xdr:cxnSp macro="">
      <xdr:nvCxnSpPr>
        <xdr:cNvPr id="232" name="直線コネクタ 231"/>
        <xdr:cNvCxnSpPr/>
      </xdr:nvCxnSpPr>
      <xdr:spPr>
        <a:xfrm>
          <a:off x="4546600" y="1709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116667</xdr:rowOff>
    </xdr:from>
    <xdr:ext cx="599010" cy="259045"/>
    <xdr:sp macro="" textlink="">
      <xdr:nvSpPr>
        <xdr:cNvPr id="233" name="扶助費最大値テキスト"/>
        <xdr:cNvSpPr txBox="1"/>
      </xdr:nvSpPr>
      <xdr:spPr>
        <a:xfrm>
          <a:off x="4686300" y="1520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169990</xdr:rowOff>
    </xdr:from>
    <xdr:to>
      <xdr:col>24</xdr:col>
      <xdr:colOff>152400</xdr:colOff>
      <xdr:row>89</xdr:row>
      <xdr:rowOff>169990</xdr:rowOff>
    </xdr:to>
    <xdr:cxnSp macro="">
      <xdr:nvCxnSpPr>
        <xdr:cNvPr id="234" name="直線コネクタ 233"/>
        <xdr:cNvCxnSpPr/>
      </xdr:nvCxnSpPr>
      <xdr:spPr>
        <a:xfrm>
          <a:off x="4546600" y="1542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129260</xdr:rowOff>
    </xdr:from>
    <xdr:to>
      <xdr:col>24</xdr:col>
      <xdr:colOff>63500</xdr:colOff>
      <xdr:row>95</xdr:row>
      <xdr:rowOff>108249</xdr:rowOff>
    </xdr:to>
    <xdr:cxnSp macro="">
      <xdr:nvCxnSpPr>
        <xdr:cNvPr id="235" name="直線コネクタ 234"/>
        <xdr:cNvCxnSpPr/>
      </xdr:nvCxnSpPr>
      <xdr:spPr>
        <a:xfrm>
          <a:off x="3797300" y="16245560"/>
          <a:ext cx="838200" cy="15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127525</xdr:rowOff>
    </xdr:from>
    <xdr:ext cx="534377" cy="259045"/>
    <xdr:sp macro="" textlink="">
      <xdr:nvSpPr>
        <xdr:cNvPr id="236" name="扶助費平均値テキスト"/>
        <xdr:cNvSpPr txBox="1"/>
      </xdr:nvSpPr>
      <xdr:spPr>
        <a:xfrm>
          <a:off x="4686300" y="16415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149098</xdr:rowOff>
    </xdr:from>
    <xdr:to>
      <xdr:col>24</xdr:col>
      <xdr:colOff>114300</xdr:colOff>
      <xdr:row>96</xdr:row>
      <xdr:rowOff>79248</xdr:rowOff>
    </xdr:to>
    <xdr:sp macro="" textlink="">
      <xdr:nvSpPr>
        <xdr:cNvPr id="237" name="フローチャート: 判断 236"/>
        <xdr:cNvSpPr/>
      </xdr:nvSpPr>
      <xdr:spPr>
        <a:xfrm>
          <a:off x="4584700" y="1643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129260</xdr:rowOff>
    </xdr:from>
    <xdr:to>
      <xdr:col>19</xdr:col>
      <xdr:colOff>177800</xdr:colOff>
      <xdr:row>95</xdr:row>
      <xdr:rowOff>121393</xdr:rowOff>
    </xdr:to>
    <xdr:cxnSp macro="">
      <xdr:nvCxnSpPr>
        <xdr:cNvPr id="238" name="直線コネクタ 237"/>
        <xdr:cNvCxnSpPr/>
      </xdr:nvCxnSpPr>
      <xdr:spPr>
        <a:xfrm flipV="1">
          <a:off x="2908300" y="16245560"/>
          <a:ext cx="889000" cy="16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164395</xdr:rowOff>
    </xdr:from>
    <xdr:to>
      <xdr:col>20</xdr:col>
      <xdr:colOff>38100</xdr:colOff>
      <xdr:row>96</xdr:row>
      <xdr:rowOff>94545</xdr:rowOff>
    </xdr:to>
    <xdr:sp macro="" textlink="">
      <xdr:nvSpPr>
        <xdr:cNvPr id="239" name="フローチャート: 判断 238"/>
        <xdr:cNvSpPr/>
      </xdr:nvSpPr>
      <xdr:spPr>
        <a:xfrm>
          <a:off x="37465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85672</xdr:rowOff>
    </xdr:from>
    <xdr:ext cx="534377" cy="259045"/>
    <xdr:sp macro="" textlink="">
      <xdr:nvSpPr>
        <xdr:cNvPr id="240" name="テキスト ボックス 239"/>
        <xdr:cNvSpPr txBox="1"/>
      </xdr:nvSpPr>
      <xdr:spPr>
        <a:xfrm>
          <a:off x="3530111" y="1654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121393</xdr:rowOff>
    </xdr:from>
    <xdr:to>
      <xdr:col>15</xdr:col>
      <xdr:colOff>50800</xdr:colOff>
      <xdr:row>95</xdr:row>
      <xdr:rowOff>160807</xdr:rowOff>
    </xdr:to>
    <xdr:cxnSp macro="">
      <xdr:nvCxnSpPr>
        <xdr:cNvPr id="241" name="直線コネクタ 240"/>
        <xdr:cNvCxnSpPr/>
      </xdr:nvCxnSpPr>
      <xdr:spPr>
        <a:xfrm flipV="1">
          <a:off x="2019300" y="16409143"/>
          <a:ext cx="889000" cy="3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117647</xdr:rowOff>
    </xdr:from>
    <xdr:to>
      <xdr:col>15</xdr:col>
      <xdr:colOff>101600</xdr:colOff>
      <xdr:row>97</xdr:row>
      <xdr:rowOff>47797</xdr:rowOff>
    </xdr:to>
    <xdr:sp macro="" textlink="">
      <xdr:nvSpPr>
        <xdr:cNvPr id="242" name="フローチャート: 判断 241"/>
        <xdr:cNvSpPr/>
      </xdr:nvSpPr>
      <xdr:spPr>
        <a:xfrm>
          <a:off x="2857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38924</xdr:rowOff>
    </xdr:from>
    <xdr:ext cx="534377" cy="259045"/>
    <xdr:sp macro="" textlink="">
      <xdr:nvSpPr>
        <xdr:cNvPr id="243" name="テキスト ボックス 242"/>
        <xdr:cNvSpPr txBox="1"/>
      </xdr:nvSpPr>
      <xdr:spPr>
        <a:xfrm>
          <a:off x="2641111" y="166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160807</xdr:rowOff>
    </xdr:from>
    <xdr:to>
      <xdr:col>10</xdr:col>
      <xdr:colOff>114300</xdr:colOff>
      <xdr:row>96</xdr:row>
      <xdr:rowOff>131775</xdr:rowOff>
    </xdr:to>
    <xdr:cxnSp macro="">
      <xdr:nvCxnSpPr>
        <xdr:cNvPr id="244" name="直線コネクタ 243"/>
        <xdr:cNvCxnSpPr/>
      </xdr:nvCxnSpPr>
      <xdr:spPr>
        <a:xfrm flipV="1">
          <a:off x="1130300" y="16448557"/>
          <a:ext cx="889000" cy="14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116503</xdr:rowOff>
    </xdr:from>
    <xdr:to>
      <xdr:col>10</xdr:col>
      <xdr:colOff>165100</xdr:colOff>
      <xdr:row>97</xdr:row>
      <xdr:rowOff>46653</xdr:rowOff>
    </xdr:to>
    <xdr:sp macro="" textlink="">
      <xdr:nvSpPr>
        <xdr:cNvPr id="245" name="フローチャート: 判断 244"/>
        <xdr:cNvSpPr/>
      </xdr:nvSpPr>
      <xdr:spPr>
        <a:xfrm>
          <a:off x="1968500" y="1657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37780</xdr:rowOff>
    </xdr:from>
    <xdr:ext cx="534377" cy="259045"/>
    <xdr:sp macro="" textlink="">
      <xdr:nvSpPr>
        <xdr:cNvPr id="246" name="テキスト ボックス 245"/>
        <xdr:cNvSpPr txBox="1"/>
      </xdr:nvSpPr>
      <xdr:spPr>
        <a:xfrm>
          <a:off x="1752111" y="1666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53391</xdr:rowOff>
    </xdr:from>
    <xdr:to>
      <xdr:col>6</xdr:col>
      <xdr:colOff>38100</xdr:colOff>
      <xdr:row>97</xdr:row>
      <xdr:rowOff>154991</xdr:rowOff>
    </xdr:to>
    <xdr:sp macro="" textlink="">
      <xdr:nvSpPr>
        <xdr:cNvPr id="247" name="フローチャート: 判断 246"/>
        <xdr:cNvSpPr/>
      </xdr:nvSpPr>
      <xdr:spPr>
        <a:xfrm>
          <a:off x="1079500" y="1668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146118</xdr:rowOff>
    </xdr:from>
    <xdr:ext cx="534377" cy="259045"/>
    <xdr:sp macro="" textlink="">
      <xdr:nvSpPr>
        <xdr:cNvPr id="248" name="テキスト ボックス 247"/>
        <xdr:cNvSpPr txBox="1"/>
      </xdr:nvSpPr>
      <xdr:spPr>
        <a:xfrm>
          <a:off x="863111" y="1677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57449</xdr:rowOff>
    </xdr:from>
    <xdr:to>
      <xdr:col>24</xdr:col>
      <xdr:colOff>114300</xdr:colOff>
      <xdr:row>95</xdr:row>
      <xdr:rowOff>159049</xdr:rowOff>
    </xdr:to>
    <xdr:sp macro="" textlink="">
      <xdr:nvSpPr>
        <xdr:cNvPr id="254" name="楕円 253"/>
        <xdr:cNvSpPr/>
      </xdr:nvSpPr>
      <xdr:spPr>
        <a:xfrm>
          <a:off x="4584700" y="1634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80326</xdr:rowOff>
    </xdr:from>
    <xdr:ext cx="534377" cy="259045"/>
    <xdr:sp macro="" textlink="">
      <xdr:nvSpPr>
        <xdr:cNvPr id="255" name="扶助費該当値テキスト"/>
        <xdr:cNvSpPr txBox="1"/>
      </xdr:nvSpPr>
      <xdr:spPr>
        <a:xfrm>
          <a:off x="4686300" y="1619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78460</xdr:rowOff>
    </xdr:from>
    <xdr:to>
      <xdr:col>20</xdr:col>
      <xdr:colOff>38100</xdr:colOff>
      <xdr:row>95</xdr:row>
      <xdr:rowOff>8610</xdr:rowOff>
    </xdr:to>
    <xdr:sp macro="" textlink="">
      <xdr:nvSpPr>
        <xdr:cNvPr id="256" name="楕円 255"/>
        <xdr:cNvSpPr/>
      </xdr:nvSpPr>
      <xdr:spPr>
        <a:xfrm>
          <a:off x="3746500" y="1619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25137</xdr:rowOff>
    </xdr:from>
    <xdr:ext cx="534377" cy="259045"/>
    <xdr:sp macro="" textlink="">
      <xdr:nvSpPr>
        <xdr:cNvPr id="257" name="テキスト ボックス 256"/>
        <xdr:cNvSpPr txBox="1"/>
      </xdr:nvSpPr>
      <xdr:spPr>
        <a:xfrm>
          <a:off x="3530111" y="1596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70593</xdr:rowOff>
    </xdr:from>
    <xdr:to>
      <xdr:col>15</xdr:col>
      <xdr:colOff>101600</xdr:colOff>
      <xdr:row>96</xdr:row>
      <xdr:rowOff>743</xdr:rowOff>
    </xdr:to>
    <xdr:sp macro="" textlink="">
      <xdr:nvSpPr>
        <xdr:cNvPr id="258" name="楕円 257"/>
        <xdr:cNvSpPr/>
      </xdr:nvSpPr>
      <xdr:spPr>
        <a:xfrm>
          <a:off x="2857500" y="1635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17270</xdr:rowOff>
    </xdr:from>
    <xdr:ext cx="534377" cy="259045"/>
    <xdr:sp macro="" textlink="">
      <xdr:nvSpPr>
        <xdr:cNvPr id="259" name="テキスト ボックス 258"/>
        <xdr:cNvSpPr txBox="1"/>
      </xdr:nvSpPr>
      <xdr:spPr>
        <a:xfrm>
          <a:off x="2641111" y="1613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110007</xdr:rowOff>
    </xdr:from>
    <xdr:to>
      <xdr:col>10</xdr:col>
      <xdr:colOff>165100</xdr:colOff>
      <xdr:row>96</xdr:row>
      <xdr:rowOff>40157</xdr:rowOff>
    </xdr:to>
    <xdr:sp macro="" textlink="">
      <xdr:nvSpPr>
        <xdr:cNvPr id="260" name="楕円 259"/>
        <xdr:cNvSpPr/>
      </xdr:nvSpPr>
      <xdr:spPr>
        <a:xfrm>
          <a:off x="1968500" y="1639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56684</xdr:rowOff>
    </xdr:from>
    <xdr:ext cx="534377" cy="259045"/>
    <xdr:sp macro="" textlink="">
      <xdr:nvSpPr>
        <xdr:cNvPr id="261" name="テキスト ボックス 260"/>
        <xdr:cNvSpPr txBox="1"/>
      </xdr:nvSpPr>
      <xdr:spPr>
        <a:xfrm>
          <a:off x="1752111" y="1617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80975</xdr:rowOff>
    </xdr:from>
    <xdr:to>
      <xdr:col>6</xdr:col>
      <xdr:colOff>38100</xdr:colOff>
      <xdr:row>97</xdr:row>
      <xdr:rowOff>11125</xdr:rowOff>
    </xdr:to>
    <xdr:sp macro="" textlink="">
      <xdr:nvSpPr>
        <xdr:cNvPr id="262" name="楕円 261"/>
        <xdr:cNvSpPr/>
      </xdr:nvSpPr>
      <xdr:spPr>
        <a:xfrm>
          <a:off x="1079500" y="1654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27652</xdr:rowOff>
    </xdr:from>
    <xdr:ext cx="534377" cy="259045"/>
    <xdr:sp macro="" textlink="">
      <xdr:nvSpPr>
        <xdr:cNvPr id="263" name="テキスト ボックス 262"/>
        <xdr:cNvSpPr txBox="1"/>
      </xdr:nvSpPr>
      <xdr:spPr>
        <a:xfrm>
          <a:off x="863111" y="1631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45873</xdr:rowOff>
    </xdr:from>
    <xdr:to>
      <xdr:col>54</xdr:col>
      <xdr:colOff>189865</xdr:colOff>
      <xdr:row>38</xdr:row>
      <xdr:rowOff>158739</xdr:rowOff>
    </xdr:to>
    <xdr:cxnSp macro="">
      <xdr:nvCxnSpPr>
        <xdr:cNvPr id="289" name="直線コネクタ 288"/>
        <xdr:cNvCxnSpPr/>
      </xdr:nvCxnSpPr>
      <xdr:spPr>
        <a:xfrm flipV="1">
          <a:off x="10475595" y="5189373"/>
          <a:ext cx="1270" cy="1484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162566</xdr:rowOff>
    </xdr:from>
    <xdr:ext cx="534377" cy="259045"/>
    <xdr:sp macro="" textlink="">
      <xdr:nvSpPr>
        <xdr:cNvPr id="290" name="補助費等最小値テキスト"/>
        <xdr:cNvSpPr txBox="1"/>
      </xdr:nvSpPr>
      <xdr:spPr>
        <a:xfrm>
          <a:off x="10528300" y="667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158739</xdr:rowOff>
    </xdr:from>
    <xdr:to>
      <xdr:col>55</xdr:col>
      <xdr:colOff>88900</xdr:colOff>
      <xdr:row>38</xdr:row>
      <xdr:rowOff>158739</xdr:rowOff>
    </xdr:to>
    <xdr:cxnSp macro="">
      <xdr:nvCxnSpPr>
        <xdr:cNvPr id="291" name="直線コネクタ 290"/>
        <xdr:cNvCxnSpPr/>
      </xdr:nvCxnSpPr>
      <xdr:spPr>
        <a:xfrm>
          <a:off x="10388600" y="6673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164000</xdr:rowOff>
    </xdr:from>
    <xdr:ext cx="599010" cy="259045"/>
    <xdr:sp macro="" textlink="">
      <xdr:nvSpPr>
        <xdr:cNvPr id="292" name="補助費等最大値テキスト"/>
        <xdr:cNvSpPr txBox="1"/>
      </xdr:nvSpPr>
      <xdr:spPr>
        <a:xfrm>
          <a:off x="10528300" y="496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45873</xdr:rowOff>
    </xdr:from>
    <xdr:to>
      <xdr:col>55</xdr:col>
      <xdr:colOff>88900</xdr:colOff>
      <xdr:row>30</xdr:row>
      <xdr:rowOff>45873</xdr:rowOff>
    </xdr:to>
    <xdr:cxnSp macro="">
      <xdr:nvCxnSpPr>
        <xdr:cNvPr id="293" name="直線コネクタ 292"/>
        <xdr:cNvCxnSpPr/>
      </xdr:nvCxnSpPr>
      <xdr:spPr>
        <a:xfrm>
          <a:off x="10388600" y="518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118819</xdr:rowOff>
    </xdr:from>
    <xdr:to>
      <xdr:col>55</xdr:col>
      <xdr:colOff>0</xdr:colOff>
      <xdr:row>37</xdr:row>
      <xdr:rowOff>121810</xdr:rowOff>
    </xdr:to>
    <xdr:cxnSp macro="">
      <xdr:nvCxnSpPr>
        <xdr:cNvPr id="294" name="直線コネクタ 293"/>
        <xdr:cNvCxnSpPr/>
      </xdr:nvCxnSpPr>
      <xdr:spPr>
        <a:xfrm>
          <a:off x="9639300" y="6462469"/>
          <a:ext cx="838200" cy="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34190</xdr:rowOff>
    </xdr:from>
    <xdr:ext cx="599010" cy="259045"/>
    <xdr:sp macro="" textlink="">
      <xdr:nvSpPr>
        <xdr:cNvPr id="295" name="補助費等平均値テキスト"/>
        <xdr:cNvSpPr txBox="1"/>
      </xdr:nvSpPr>
      <xdr:spPr>
        <a:xfrm>
          <a:off x="10528300" y="6206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11313</xdr:rowOff>
    </xdr:from>
    <xdr:to>
      <xdr:col>55</xdr:col>
      <xdr:colOff>50800</xdr:colOff>
      <xdr:row>37</xdr:row>
      <xdr:rowOff>112913</xdr:rowOff>
    </xdr:to>
    <xdr:sp macro="" textlink="">
      <xdr:nvSpPr>
        <xdr:cNvPr id="296" name="フローチャート: 判断 295"/>
        <xdr:cNvSpPr/>
      </xdr:nvSpPr>
      <xdr:spPr>
        <a:xfrm>
          <a:off x="10426700" y="63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12069</xdr:rowOff>
    </xdr:from>
    <xdr:to>
      <xdr:col>50</xdr:col>
      <xdr:colOff>114300</xdr:colOff>
      <xdr:row>37</xdr:row>
      <xdr:rowOff>118819</xdr:rowOff>
    </xdr:to>
    <xdr:cxnSp macro="">
      <xdr:nvCxnSpPr>
        <xdr:cNvPr id="297" name="直線コネクタ 296"/>
        <xdr:cNvCxnSpPr/>
      </xdr:nvCxnSpPr>
      <xdr:spPr>
        <a:xfrm>
          <a:off x="8750300" y="6355719"/>
          <a:ext cx="889000" cy="10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31407</xdr:rowOff>
    </xdr:from>
    <xdr:to>
      <xdr:col>50</xdr:col>
      <xdr:colOff>165100</xdr:colOff>
      <xdr:row>37</xdr:row>
      <xdr:rowOff>133007</xdr:rowOff>
    </xdr:to>
    <xdr:sp macro="" textlink="">
      <xdr:nvSpPr>
        <xdr:cNvPr id="298" name="フローチャート: 判断 297"/>
        <xdr:cNvSpPr/>
      </xdr:nvSpPr>
      <xdr:spPr>
        <a:xfrm>
          <a:off x="9588500" y="63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149534</xdr:rowOff>
    </xdr:from>
    <xdr:ext cx="599010" cy="259045"/>
    <xdr:sp macro="" textlink="">
      <xdr:nvSpPr>
        <xdr:cNvPr id="299" name="テキスト ボックス 298"/>
        <xdr:cNvSpPr txBox="1"/>
      </xdr:nvSpPr>
      <xdr:spPr>
        <a:xfrm>
          <a:off x="9339795" y="615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12069</xdr:rowOff>
    </xdr:from>
    <xdr:to>
      <xdr:col>45</xdr:col>
      <xdr:colOff>177800</xdr:colOff>
      <xdr:row>37</xdr:row>
      <xdr:rowOff>26353</xdr:rowOff>
    </xdr:to>
    <xdr:cxnSp macro="">
      <xdr:nvCxnSpPr>
        <xdr:cNvPr id="300" name="直線コネクタ 299"/>
        <xdr:cNvCxnSpPr/>
      </xdr:nvCxnSpPr>
      <xdr:spPr>
        <a:xfrm flipV="1">
          <a:off x="7861300" y="6355719"/>
          <a:ext cx="889000" cy="1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51815</xdr:rowOff>
    </xdr:from>
    <xdr:to>
      <xdr:col>46</xdr:col>
      <xdr:colOff>38100</xdr:colOff>
      <xdr:row>37</xdr:row>
      <xdr:rowOff>153415</xdr:rowOff>
    </xdr:to>
    <xdr:sp macro="" textlink="">
      <xdr:nvSpPr>
        <xdr:cNvPr id="301" name="フローチャート: 判断 300"/>
        <xdr:cNvSpPr/>
      </xdr:nvSpPr>
      <xdr:spPr>
        <a:xfrm>
          <a:off x="8699500" y="639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144542</xdr:rowOff>
    </xdr:from>
    <xdr:ext cx="599010" cy="259045"/>
    <xdr:sp macro="" textlink="">
      <xdr:nvSpPr>
        <xdr:cNvPr id="302" name="テキスト ボックス 301"/>
        <xdr:cNvSpPr txBox="1"/>
      </xdr:nvSpPr>
      <xdr:spPr>
        <a:xfrm>
          <a:off x="8450795" y="648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26353</xdr:rowOff>
    </xdr:from>
    <xdr:to>
      <xdr:col>41</xdr:col>
      <xdr:colOff>50800</xdr:colOff>
      <xdr:row>37</xdr:row>
      <xdr:rowOff>70702</xdr:rowOff>
    </xdr:to>
    <xdr:cxnSp macro="">
      <xdr:nvCxnSpPr>
        <xdr:cNvPr id="303" name="直線コネクタ 302"/>
        <xdr:cNvCxnSpPr/>
      </xdr:nvCxnSpPr>
      <xdr:spPr>
        <a:xfrm flipV="1">
          <a:off x="6972300" y="6370003"/>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158786</xdr:rowOff>
    </xdr:from>
    <xdr:to>
      <xdr:col>41</xdr:col>
      <xdr:colOff>101600</xdr:colOff>
      <xdr:row>38</xdr:row>
      <xdr:rowOff>88936</xdr:rowOff>
    </xdr:to>
    <xdr:sp macro="" textlink="">
      <xdr:nvSpPr>
        <xdr:cNvPr id="304" name="フローチャート: 判断 303"/>
        <xdr:cNvSpPr/>
      </xdr:nvSpPr>
      <xdr:spPr>
        <a:xfrm>
          <a:off x="7810500" y="65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80063</xdr:rowOff>
    </xdr:from>
    <xdr:ext cx="534377" cy="259045"/>
    <xdr:sp macro="" textlink="">
      <xdr:nvSpPr>
        <xdr:cNvPr id="305" name="テキスト ボックス 304"/>
        <xdr:cNvSpPr txBox="1"/>
      </xdr:nvSpPr>
      <xdr:spPr>
        <a:xfrm>
          <a:off x="7594111" y="659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164958</xdr:rowOff>
    </xdr:from>
    <xdr:to>
      <xdr:col>36</xdr:col>
      <xdr:colOff>165100</xdr:colOff>
      <xdr:row>38</xdr:row>
      <xdr:rowOff>95108</xdr:rowOff>
    </xdr:to>
    <xdr:sp macro="" textlink="">
      <xdr:nvSpPr>
        <xdr:cNvPr id="306" name="フローチャート: 判断 305"/>
        <xdr:cNvSpPr/>
      </xdr:nvSpPr>
      <xdr:spPr>
        <a:xfrm>
          <a:off x="6921500" y="6508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86235</xdr:rowOff>
    </xdr:from>
    <xdr:ext cx="534377" cy="259045"/>
    <xdr:sp macro="" textlink="">
      <xdr:nvSpPr>
        <xdr:cNvPr id="307" name="テキスト ボックス 306"/>
        <xdr:cNvSpPr txBox="1"/>
      </xdr:nvSpPr>
      <xdr:spPr>
        <a:xfrm>
          <a:off x="6705111" y="660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71010</xdr:rowOff>
    </xdr:from>
    <xdr:to>
      <xdr:col>55</xdr:col>
      <xdr:colOff>50800</xdr:colOff>
      <xdr:row>38</xdr:row>
      <xdr:rowOff>1160</xdr:rowOff>
    </xdr:to>
    <xdr:sp macro="" textlink="">
      <xdr:nvSpPr>
        <xdr:cNvPr id="313" name="楕円 312"/>
        <xdr:cNvSpPr/>
      </xdr:nvSpPr>
      <xdr:spPr>
        <a:xfrm>
          <a:off x="10426700" y="641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49437</xdr:rowOff>
    </xdr:from>
    <xdr:ext cx="534377" cy="259045"/>
    <xdr:sp macro="" textlink="">
      <xdr:nvSpPr>
        <xdr:cNvPr id="314" name="補助費等該当値テキスト"/>
        <xdr:cNvSpPr txBox="1"/>
      </xdr:nvSpPr>
      <xdr:spPr>
        <a:xfrm>
          <a:off x="10528300" y="639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68019</xdr:rowOff>
    </xdr:from>
    <xdr:to>
      <xdr:col>50</xdr:col>
      <xdr:colOff>165100</xdr:colOff>
      <xdr:row>37</xdr:row>
      <xdr:rowOff>169619</xdr:rowOff>
    </xdr:to>
    <xdr:sp macro="" textlink="">
      <xdr:nvSpPr>
        <xdr:cNvPr id="315" name="楕円 314"/>
        <xdr:cNvSpPr/>
      </xdr:nvSpPr>
      <xdr:spPr>
        <a:xfrm>
          <a:off x="9588500" y="641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160746</xdr:rowOff>
    </xdr:from>
    <xdr:ext cx="534377" cy="259045"/>
    <xdr:sp macro="" textlink="">
      <xdr:nvSpPr>
        <xdr:cNvPr id="316" name="テキスト ボックス 315"/>
        <xdr:cNvSpPr txBox="1"/>
      </xdr:nvSpPr>
      <xdr:spPr>
        <a:xfrm>
          <a:off x="9372111" y="650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132719</xdr:rowOff>
    </xdr:from>
    <xdr:to>
      <xdr:col>46</xdr:col>
      <xdr:colOff>38100</xdr:colOff>
      <xdr:row>37</xdr:row>
      <xdr:rowOff>62869</xdr:rowOff>
    </xdr:to>
    <xdr:sp macro="" textlink="">
      <xdr:nvSpPr>
        <xdr:cNvPr id="317" name="楕円 316"/>
        <xdr:cNvSpPr/>
      </xdr:nvSpPr>
      <xdr:spPr>
        <a:xfrm>
          <a:off x="8699500" y="630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79396</xdr:rowOff>
    </xdr:from>
    <xdr:ext cx="599010" cy="259045"/>
    <xdr:sp macro="" textlink="">
      <xdr:nvSpPr>
        <xdr:cNvPr id="318" name="テキスト ボックス 317"/>
        <xdr:cNvSpPr txBox="1"/>
      </xdr:nvSpPr>
      <xdr:spPr>
        <a:xfrm>
          <a:off x="8450795" y="6080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147003</xdr:rowOff>
    </xdr:from>
    <xdr:to>
      <xdr:col>41</xdr:col>
      <xdr:colOff>101600</xdr:colOff>
      <xdr:row>37</xdr:row>
      <xdr:rowOff>77153</xdr:rowOff>
    </xdr:to>
    <xdr:sp macro="" textlink="">
      <xdr:nvSpPr>
        <xdr:cNvPr id="319" name="楕円 318"/>
        <xdr:cNvSpPr/>
      </xdr:nvSpPr>
      <xdr:spPr>
        <a:xfrm>
          <a:off x="7810500" y="631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93680</xdr:rowOff>
    </xdr:from>
    <xdr:ext cx="599010" cy="259045"/>
    <xdr:sp macro="" textlink="">
      <xdr:nvSpPr>
        <xdr:cNvPr id="320" name="テキスト ボックス 319"/>
        <xdr:cNvSpPr txBox="1"/>
      </xdr:nvSpPr>
      <xdr:spPr>
        <a:xfrm>
          <a:off x="7561795" y="6094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19902</xdr:rowOff>
    </xdr:from>
    <xdr:to>
      <xdr:col>36</xdr:col>
      <xdr:colOff>165100</xdr:colOff>
      <xdr:row>37</xdr:row>
      <xdr:rowOff>121502</xdr:rowOff>
    </xdr:to>
    <xdr:sp macro="" textlink="">
      <xdr:nvSpPr>
        <xdr:cNvPr id="321" name="楕円 320"/>
        <xdr:cNvSpPr/>
      </xdr:nvSpPr>
      <xdr:spPr>
        <a:xfrm>
          <a:off x="6921500" y="636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138029</xdr:rowOff>
    </xdr:from>
    <xdr:ext cx="599010" cy="259045"/>
    <xdr:sp macro="" textlink="">
      <xdr:nvSpPr>
        <xdr:cNvPr id="322" name="テキスト ボックス 321"/>
        <xdr:cNvSpPr txBox="1"/>
      </xdr:nvSpPr>
      <xdr:spPr>
        <a:xfrm>
          <a:off x="6672795" y="613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147794</xdr:rowOff>
    </xdr:from>
    <xdr:to>
      <xdr:col>54</xdr:col>
      <xdr:colOff>189865</xdr:colOff>
      <xdr:row>59</xdr:row>
      <xdr:rowOff>21794</xdr:rowOff>
    </xdr:to>
    <xdr:cxnSp macro="">
      <xdr:nvCxnSpPr>
        <xdr:cNvPr id="346" name="直線コネクタ 345"/>
        <xdr:cNvCxnSpPr/>
      </xdr:nvCxnSpPr>
      <xdr:spPr>
        <a:xfrm flipV="1">
          <a:off x="10475595" y="8891744"/>
          <a:ext cx="1270" cy="124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25621</xdr:rowOff>
    </xdr:from>
    <xdr:ext cx="534377" cy="259045"/>
    <xdr:sp macro="" textlink="">
      <xdr:nvSpPr>
        <xdr:cNvPr id="347" name="普通建設事業費最小値テキスト"/>
        <xdr:cNvSpPr txBox="1"/>
      </xdr:nvSpPr>
      <xdr:spPr>
        <a:xfrm>
          <a:off x="10528300" y="101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21794</xdr:rowOff>
    </xdr:from>
    <xdr:to>
      <xdr:col>55</xdr:col>
      <xdr:colOff>88900</xdr:colOff>
      <xdr:row>59</xdr:row>
      <xdr:rowOff>21794</xdr:rowOff>
    </xdr:to>
    <xdr:cxnSp macro="">
      <xdr:nvCxnSpPr>
        <xdr:cNvPr id="348" name="直線コネクタ 347"/>
        <xdr:cNvCxnSpPr/>
      </xdr:nvCxnSpPr>
      <xdr:spPr>
        <a:xfrm>
          <a:off x="10388600" y="1013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94471</xdr:rowOff>
    </xdr:from>
    <xdr:ext cx="599010" cy="259045"/>
    <xdr:sp macro="" textlink="">
      <xdr:nvSpPr>
        <xdr:cNvPr id="349" name="普通建設事業費最大値テキスト"/>
        <xdr:cNvSpPr txBox="1"/>
      </xdr:nvSpPr>
      <xdr:spPr>
        <a:xfrm>
          <a:off x="10528300" y="866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147794</xdr:rowOff>
    </xdr:from>
    <xdr:to>
      <xdr:col>55</xdr:col>
      <xdr:colOff>88900</xdr:colOff>
      <xdr:row>51</xdr:row>
      <xdr:rowOff>147794</xdr:rowOff>
    </xdr:to>
    <xdr:cxnSp macro="">
      <xdr:nvCxnSpPr>
        <xdr:cNvPr id="350" name="直線コネクタ 349"/>
        <xdr:cNvCxnSpPr/>
      </xdr:nvCxnSpPr>
      <xdr:spPr>
        <a:xfrm>
          <a:off x="10388600" y="8891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157422</xdr:rowOff>
    </xdr:from>
    <xdr:to>
      <xdr:col>55</xdr:col>
      <xdr:colOff>0</xdr:colOff>
      <xdr:row>58</xdr:row>
      <xdr:rowOff>61917</xdr:rowOff>
    </xdr:to>
    <xdr:cxnSp macro="">
      <xdr:nvCxnSpPr>
        <xdr:cNvPr id="351" name="直線コネクタ 350"/>
        <xdr:cNvCxnSpPr/>
      </xdr:nvCxnSpPr>
      <xdr:spPr>
        <a:xfrm>
          <a:off x="9639300" y="9930072"/>
          <a:ext cx="838200" cy="7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138138</xdr:rowOff>
    </xdr:from>
    <xdr:ext cx="599010" cy="259045"/>
    <xdr:sp macro="" textlink="">
      <xdr:nvSpPr>
        <xdr:cNvPr id="352" name="普通建設事業費平均値テキスト"/>
        <xdr:cNvSpPr txBox="1"/>
      </xdr:nvSpPr>
      <xdr:spPr>
        <a:xfrm>
          <a:off x="10528300" y="9739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115261</xdr:rowOff>
    </xdr:from>
    <xdr:to>
      <xdr:col>55</xdr:col>
      <xdr:colOff>50800</xdr:colOff>
      <xdr:row>58</xdr:row>
      <xdr:rowOff>45411</xdr:rowOff>
    </xdr:to>
    <xdr:sp macro="" textlink="">
      <xdr:nvSpPr>
        <xdr:cNvPr id="353" name="フローチャート: 判断 352"/>
        <xdr:cNvSpPr/>
      </xdr:nvSpPr>
      <xdr:spPr>
        <a:xfrm>
          <a:off x="10426700" y="988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157422</xdr:rowOff>
    </xdr:from>
    <xdr:to>
      <xdr:col>50</xdr:col>
      <xdr:colOff>114300</xdr:colOff>
      <xdr:row>58</xdr:row>
      <xdr:rowOff>104256</xdr:rowOff>
    </xdr:to>
    <xdr:cxnSp macro="">
      <xdr:nvCxnSpPr>
        <xdr:cNvPr id="354" name="直線コネクタ 353"/>
        <xdr:cNvCxnSpPr/>
      </xdr:nvCxnSpPr>
      <xdr:spPr>
        <a:xfrm flipV="1">
          <a:off x="8750300" y="9930072"/>
          <a:ext cx="889000" cy="11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108175</xdr:rowOff>
    </xdr:from>
    <xdr:to>
      <xdr:col>50</xdr:col>
      <xdr:colOff>165100</xdr:colOff>
      <xdr:row>58</xdr:row>
      <xdr:rowOff>38325</xdr:rowOff>
    </xdr:to>
    <xdr:sp macro="" textlink="">
      <xdr:nvSpPr>
        <xdr:cNvPr id="355" name="フローチャート: 判断 354"/>
        <xdr:cNvSpPr/>
      </xdr:nvSpPr>
      <xdr:spPr>
        <a:xfrm>
          <a:off x="9588500" y="988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29452</xdr:rowOff>
    </xdr:from>
    <xdr:ext cx="599010" cy="259045"/>
    <xdr:sp macro="" textlink="">
      <xdr:nvSpPr>
        <xdr:cNvPr id="356" name="テキスト ボックス 355"/>
        <xdr:cNvSpPr txBox="1"/>
      </xdr:nvSpPr>
      <xdr:spPr>
        <a:xfrm>
          <a:off x="9339795" y="9973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104256</xdr:rowOff>
    </xdr:from>
    <xdr:to>
      <xdr:col>45</xdr:col>
      <xdr:colOff>177800</xdr:colOff>
      <xdr:row>58</xdr:row>
      <xdr:rowOff>107603</xdr:rowOff>
    </xdr:to>
    <xdr:cxnSp macro="">
      <xdr:nvCxnSpPr>
        <xdr:cNvPr id="357" name="直線コネクタ 356"/>
        <xdr:cNvCxnSpPr/>
      </xdr:nvCxnSpPr>
      <xdr:spPr>
        <a:xfrm flipV="1">
          <a:off x="7861300" y="10048356"/>
          <a:ext cx="889000" cy="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127153</xdr:rowOff>
    </xdr:from>
    <xdr:to>
      <xdr:col>46</xdr:col>
      <xdr:colOff>38100</xdr:colOff>
      <xdr:row>58</xdr:row>
      <xdr:rowOff>57303</xdr:rowOff>
    </xdr:to>
    <xdr:sp macro="" textlink="">
      <xdr:nvSpPr>
        <xdr:cNvPr id="358" name="フローチャート: 判断 357"/>
        <xdr:cNvSpPr/>
      </xdr:nvSpPr>
      <xdr:spPr>
        <a:xfrm>
          <a:off x="8699500" y="989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73830</xdr:rowOff>
    </xdr:from>
    <xdr:ext cx="599010" cy="259045"/>
    <xdr:sp macro="" textlink="">
      <xdr:nvSpPr>
        <xdr:cNvPr id="359" name="テキスト ボックス 358"/>
        <xdr:cNvSpPr txBox="1"/>
      </xdr:nvSpPr>
      <xdr:spPr>
        <a:xfrm>
          <a:off x="8450795" y="967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96074</xdr:rowOff>
    </xdr:from>
    <xdr:to>
      <xdr:col>41</xdr:col>
      <xdr:colOff>50800</xdr:colOff>
      <xdr:row>58</xdr:row>
      <xdr:rowOff>107603</xdr:rowOff>
    </xdr:to>
    <xdr:cxnSp macro="">
      <xdr:nvCxnSpPr>
        <xdr:cNvPr id="360" name="直線コネクタ 359"/>
        <xdr:cNvCxnSpPr/>
      </xdr:nvCxnSpPr>
      <xdr:spPr>
        <a:xfrm>
          <a:off x="6972300" y="10040174"/>
          <a:ext cx="889000" cy="1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161600</xdr:rowOff>
    </xdr:from>
    <xdr:to>
      <xdr:col>41</xdr:col>
      <xdr:colOff>101600</xdr:colOff>
      <xdr:row>58</xdr:row>
      <xdr:rowOff>91750</xdr:rowOff>
    </xdr:to>
    <xdr:sp macro="" textlink="">
      <xdr:nvSpPr>
        <xdr:cNvPr id="361" name="フローチャート: 判断 360"/>
        <xdr:cNvSpPr/>
      </xdr:nvSpPr>
      <xdr:spPr>
        <a:xfrm>
          <a:off x="7810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108277</xdr:rowOff>
    </xdr:from>
    <xdr:ext cx="534377" cy="259045"/>
    <xdr:sp macro="" textlink="">
      <xdr:nvSpPr>
        <xdr:cNvPr id="362" name="テキスト ボックス 361"/>
        <xdr:cNvSpPr txBox="1"/>
      </xdr:nvSpPr>
      <xdr:spPr>
        <a:xfrm>
          <a:off x="7594111" y="970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7465</xdr:rowOff>
    </xdr:from>
    <xdr:to>
      <xdr:col>36</xdr:col>
      <xdr:colOff>165100</xdr:colOff>
      <xdr:row>58</xdr:row>
      <xdr:rowOff>109065</xdr:rowOff>
    </xdr:to>
    <xdr:sp macro="" textlink="">
      <xdr:nvSpPr>
        <xdr:cNvPr id="363" name="フローチャート: 判断 362"/>
        <xdr:cNvSpPr/>
      </xdr:nvSpPr>
      <xdr:spPr>
        <a:xfrm>
          <a:off x="6921500" y="995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125592</xdr:rowOff>
    </xdr:from>
    <xdr:ext cx="534377" cy="259045"/>
    <xdr:sp macro="" textlink="">
      <xdr:nvSpPr>
        <xdr:cNvPr id="364" name="テキスト ボックス 363"/>
        <xdr:cNvSpPr txBox="1"/>
      </xdr:nvSpPr>
      <xdr:spPr>
        <a:xfrm>
          <a:off x="6705111" y="972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11117</xdr:rowOff>
    </xdr:from>
    <xdr:to>
      <xdr:col>55</xdr:col>
      <xdr:colOff>50800</xdr:colOff>
      <xdr:row>58</xdr:row>
      <xdr:rowOff>112717</xdr:rowOff>
    </xdr:to>
    <xdr:sp macro="" textlink="">
      <xdr:nvSpPr>
        <xdr:cNvPr id="370" name="楕円 369"/>
        <xdr:cNvSpPr/>
      </xdr:nvSpPr>
      <xdr:spPr>
        <a:xfrm>
          <a:off x="10426700" y="995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160994</xdr:rowOff>
    </xdr:from>
    <xdr:ext cx="534377" cy="259045"/>
    <xdr:sp macro="" textlink="">
      <xdr:nvSpPr>
        <xdr:cNvPr id="371" name="普通建設事業費該当値テキスト"/>
        <xdr:cNvSpPr txBox="1"/>
      </xdr:nvSpPr>
      <xdr:spPr>
        <a:xfrm>
          <a:off x="10528300" y="993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106622</xdr:rowOff>
    </xdr:from>
    <xdr:to>
      <xdr:col>50</xdr:col>
      <xdr:colOff>165100</xdr:colOff>
      <xdr:row>58</xdr:row>
      <xdr:rowOff>36772</xdr:rowOff>
    </xdr:to>
    <xdr:sp macro="" textlink="">
      <xdr:nvSpPr>
        <xdr:cNvPr id="372" name="楕円 371"/>
        <xdr:cNvSpPr/>
      </xdr:nvSpPr>
      <xdr:spPr>
        <a:xfrm>
          <a:off x="9588500" y="987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53299</xdr:rowOff>
    </xdr:from>
    <xdr:ext cx="599010" cy="259045"/>
    <xdr:sp macro="" textlink="">
      <xdr:nvSpPr>
        <xdr:cNvPr id="373" name="テキスト ボックス 372"/>
        <xdr:cNvSpPr txBox="1"/>
      </xdr:nvSpPr>
      <xdr:spPr>
        <a:xfrm>
          <a:off x="9339795" y="9654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53456</xdr:rowOff>
    </xdr:from>
    <xdr:to>
      <xdr:col>46</xdr:col>
      <xdr:colOff>38100</xdr:colOff>
      <xdr:row>58</xdr:row>
      <xdr:rowOff>155056</xdr:rowOff>
    </xdr:to>
    <xdr:sp macro="" textlink="">
      <xdr:nvSpPr>
        <xdr:cNvPr id="374" name="楕円 373"/>
        <xdr:cNvSpPr/>
      </xdr:nvSpPr>
      <xdr:spPr>
        <a:xfrm>
          <a:off x="8699500" y="999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146183</xdr:rowOff>
    </xdr:from>
    <xdr:ext cx="534377" cy="259045"/>
    <xdr:sp macro="" textlink="">
      <xdr:nvSpPr>
        <xdr:cNvPr id="375" name="テキスト ボックス 374"/>
        <xdr:cNvSpPr txBox="1"/>
      </xdr:nvSpPr>
      <xdr:spPr>
        <a:xfrm>
          <a:off x="8483111" y="1009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56803</xdr:rowOff>
    </xdr:from>
    <xdr:to>
      <xdr:col>41</xdr:col>
      <xdr:colOff>101600</xdr:colOff>
      <xdr:row>58</xdr:row>
      <xdr:rowOff>158403</xdr:rowOff>
    </xdr:to>
    <xdr:sp macro="" textlink="">
      <xdr:nvSpPr>
        <xdr:cNvPr id="376" name="楕円 375"/>
        <xdr:cNvSpPr/>
      </xdr:nvSpPr>
      <xdr:spPr>
        <a:xfrm>
          <a:off x="7810500" y="1000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149530</xdr:rowOff>
    </xdr:from>
    <xdr:ext cx="534377" cy="259045"/>
    <xdr:sp macro="" textlink="">
      <xdr:nvSpPr>
        <xdr:cNvPr id="377" name="テキスト ボックス 376"/>
        <xdr:cNvSpPr txBox="1"/>
      </xdr:nvSpPr>
      <xdr:spPr>
        <a:xfrm>
          <a:off x="7594111" y="1009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45274</xdr:rowOff>
    </xdr:from>
    <xdr:to>
      <xdr:col>36</xdr:col>
      <xdr:colOff>165100</xdr:colOff>
      <xdr:row>58</xdr:row>
      <xdr:rowOff>146874</xdr:rowOff>
    </xdr:to>
    <xdr:sp macro="" textlink="">
      <xdr:nvSpPr>
        <xdr:cNvPr id="378" name="楕円 377"/>
        <xdr:cNvSpPr/>
      </xdr:nvSpPr>
      <xdr:spPr>
        <a:xfrm>
          <a:off x="6921500" y="998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138001</xdr:rowOff>
    </xdr:from>
    <xdr:ext cx="534377" cy="259045"/>
    <xdr:sp macro="" textlink="">
      <xdr:nvSpPr>
        <xdr:cNvPr id="379" name="テキスト ボックス 378"/>
        <xdr:cNvSpPr txBox="1"/>
      </xdr:nvSpPr>
      <xdr:spPr>
        <a:xfrm>
          <a:off x="6705111" y="1008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29374</xdr:rowOff>
    </xdr:from>
    <xdr:to>
      <xdr:col>54</xdr:col>
      <xdr:colOff>189865</xdr:colOff>
      <xdr:row>79</xdr:row>
      <xdr:rowOff>44450</xdr:rowOff>
    </xdr:to>
    <xdr:cxnSp macro="">
      <xdr:nvCxnSpPr>
        <xdr:cNvPr id="403" name="直線コネクタ 402"/>
        <xdr:cNvCxnSpPr/>
      </xdr:nvCxnSpPr>
      <xdr:spPr>
        <a:xfrm flipV="1">
          <a:off x="10475595" y="12030874"/>
          <a:ext cx="1270" cy="155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147501</xdr:rowOff>
    </xdr:from>
    <xdr:ext cx="599010" cy="259045"/>
    <xdr:sp macro="" textlink="">
      <xdr:nvSpPr>
        <xdr:cNvPr id="406" name="普通建設事業費 （ うち新規整備　）最大値テキスト"/>
        <xdr:cNvSpPr txBox="1"/>
      </xdr:nvSpPr>
      <xdr:spPr>
        <a:xfrm>
          <a:off x="10528300" y="1180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29374</xdr:rowOff>
    </xdr:from>
    <xdr:to>
      <xdr:col>55</xdr:col>
      <xdr:colOff>88900</xdr:colOff>
      <xdr:row>70</xdr:row>
      <xdr:rowOff>29374</xdr:rowOff>
    </xdr:to>
    <xdr:cxnSp macro="">
      <xdr:nvCxnSpPr>
        <xdr:cNvPr id="407" name="直線コネクタ 406"/>
        <xdr:cNvCxnSpPr/>
      </xdr:nvCxnSpPr>
      <xdr:spPr>
        <a:xfrm>
          <a:off x="10388600" y="12030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44332</xdr:rowOff>
    </xdr:from>
    <xdr:to>
      <xdr:col>55</xdr:col>
      <xdr:colOff>0</xdr:colOff>
      <xdr:row>77</xdr:row>
      <xdr:rowOff>160587</xdr:rowOff>
    </xdr:to>
    <xdr:cxnSp macro="">
      <xdr:nvCxnSpPr>
        <xdr:cNvPr id="408" name="直線コネクタ 407"/>
        <xdr:cNvCxnSpPr/>
      </xdr:nvCxnSpPr>
      <xdr:spPr>
        <a:xfrm>
          <a:off x="9639300" y="13245982"/>
          <a:ext cx="838200" cy="11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154671</xdr:rowOff>
    </xdr:from>
    <xdr:ext cx="534377" cy="259045"/>
    <xdr:sp macro="" textlink="">
      <xdr:nvSpPr>
        <xdr:cNvPr id="409" name="普通建設事業費 （ うち新規整備　）平均値テキスト"/>
        <xdr:cNvSpPr txBox="1"/>
      </xdr:nvSpPr>
      <xdr:spPr>
        <a:xfrm>
          <a:off x="10528300" y="13356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4794</xdr:rowOff>
    </xdr:from>
    <xdr:to>
      <xdr:col>55</xdr:col>
      <xdr:colOff>50800</xdr:colOff>
      <xdr:row>78</xdr:row>
      <xdr:rowOff>106394</xdr:rowOff>
    </xdr:to>
    <xdr:sp macro="" textlink="">
      <xdr:nvSpPr>
        <xdr:cNvPr id="410" name="フローチャート: 判断 409"/>
        <xdr:cNvSpPr/>
      </xdr:nvSpPr>
      <xdr:spPr>
        <a:xfrm>
          <a:off x="104267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44332</xdr:rowOff>
    </xdr:from>
    <xdr:to>
      <xdr:col>50</xdr:col>
      <xdr:colOff>114300</xdr:colOff>
      <xdr:row>78</xdr:row>
      <xdr:rowOff>63519</xdr:rowOff>
    </xdr:to>
    <xdr:cxnSp macro="">
      <xdr:nvCxnSpPr>
        <xdr:cNvPr id="411" name="直線コネクタ 410"/>
        <xdr:cNvCxnSpPr/>
      </xdr:nvCxnSpPr>
      <xdr:spPr>
        <a:xfrm flipV="1">
          <a:off x="8750300" y="13245982"/>
          <a:ext cx="889000" cy="19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1155</xdr:rowOff>
    </xdr:from>
    <xdr:to>
      <xdr:col>50</xdr:col>
      <xdr:colOff>165100</xdr:colOff>
      <xdr:row>78</xdr:row>
      <xdr:rowOff>102755</xdr:rowOff>
    </xdr:to>
    <xdr:sp macro="" textlink="">
      <xdr:nvSpPr>
        <xdr:cNvPr id="412" name="フローチャート: 判断 411"/>
        <xdr:cNvSpPr/>
      </xdr:nvSpPr>
      <xdr:spPr>
        <a:xfrm>
          <a:off x="9588500" y="1337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93882</xdr:rowOff>
    </xdr:from>
    <xdr:ext cx="534377" cy="259045"/>
    <xdr:sp macro="" textlink="">
      <xdr:nvSpPr>
        <xdr:cNvPr id="413" name="テキスト ボックス 412"/>
        <xdr:cNvSpPr txBox="1"/>
      </xdr:nvSpPr>
      <xdr:spPr>
        <a:xfrm>
          <a:off x="9372111" y="1346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63519</xdr:rowOff>
    </xdr:from>
    <xdr:to>
      <xdr:col>45</xdr:col>
      <xdr:colOff>177800</xdr:colOff>
      <xdr:row>78</xdr:row>
      <xdr:rowOff>108801</xdr:rowOff>
    </xdr:to>
    <xdr:cxnSp macro="">
      <xdr:nvCxnSpPr>
        <xdr:cNvPr id="414" name="直線コネクタ 413"/>
        <xdr:cNvCxnSpPr/>
      </xdr:nvCxnSpPr>
      <xdr:spPr>
        <a:xfrm flipV="1">
          <a:off x="7861300" y="13436619"/>
          <a:ext cx="889000" cy="4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5" name="フローチャート: 判断 414"/>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75860</xdr:rowOff>
    </xdr:from>
    <xdr:ext cx="534377" cy="259045"/>
    <xdr:sp macro="" textlink="">
      <xdr:nvSpPr>
        <xdr:cNvPr id="416" name="テキスト ボックス 415"/>
        <xdr:cNvSpPr txBox="1"/>
      </xdr:nvSpPr>
      <xdr:spPr>
        <a:xfrm>
          <a:off x="8483111" y="1310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19413</xdr:rowOff>
    </xdr:from>
    <xdr:to>
      <xdr:col>41</xdr:col>
      <xdr:colOff>101600</xdr:colOff>
      <xdr:row>78</xdr:row>
      <xdr:rowOff>121013</xdr:rowOff>
    </xdr:to>
    <xdr:sp macro="" textlink="">
      <xdr:nvSpPr>
        <xdr:cNvPr id="417" name="フローチャート: 判断 416"/>
        <xdr:cNvSpPr/>
      </xdr:nvSpPr>
      <xdr:spPr>
        <a:xfrm>
          <a:off x="7810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137540</xdr:rowOff>
    </xdr:from>
    <xdr:ext cx="534377" cy="259045"/>
    <xdr:sp macro="" textlink="">
      <xdr:nvSpPr>
        <xdr:cNvPr id="418" name="テキスト ボックス 417"/>
        <xdr:cNvSpPr txBox="1"/>
      </xdr:nvSpPr>
      <xdr:spPr>
        <a:xfrm>
          <a:off x="7594111" y="131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109787</xdr:rowOff>
    </xdr:from>
    <xdr:to>
      <xdr:col>55</xdr:col>
      <xdr:colOff>50800</xdr:colOff>
      <xdr:row>78</xdr:row>
      <xdr:rowOff>39937</xdr:rowOff>
    </xdr:to>
    <xdr:sp macro="" textlink="">
      <xdr:nvSpPr>
        <xdr:cNvPr id="424" name="楕円 423"/>
        <xdr:cNvSpPr/>
      </xdr:nvSpPr>
      <xdr:spPr>
        <a:xfrm>
          <a:off x="10426700" y="1331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132664</xdr:rowOff>
    </xdr:from>
    <xdr:ext cx="534377" cy="259045"/>
    <xdr:sp macro="" textlink="">
      <xdr:nvSpPr>
        <xdr:cNvPr id="425" name="普通建設事業費 （ うち新規整備　）該当値テキスト"/>
        <xdr:cNvSpPr txBox="1"/>
      </xdr:nvSpPr>
      <xdr:spPr>
        <a:xfrm>
          <a:off x="10528300" y="1316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164982</xdr:rowOff>
    </xdr:from>
    <xdr:to>
      <xdr:col>50</xdr:col>
      <xdr:colOff>165100</xdr:colOff>
      <xdr:row>77</xdr:row>
      <xdr:rowOff>95132</xdr:rowOff>
    </xdr:to>
    <xdr:sp macro="" textlink="">
      <xdr:nvSpPr>
        <xdr:cNvPr id="426" name="楕円 425"/>
        <xdr:cNvSpPr/>
      </xdr:nvSpPr>
      <xdr:spPr>
        <a:xfrm>
          <a:off x="9588500" y="1319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111659</xdr:rowOff>
    </xdr:from>
    <xdr:ext cx="534377" cy="259045"/>
    <xdr:sp macro="" textlink="">
      <xdr:nvSpPr>
        <xdr:cNvPr id="427" name="テキスト ボックス 426"/>
        <xdr:cNvSpPr txBox="1"/>
      </xdr:nvSpPr>
      <xdr:spPr>
        <a:xfrm>
          <a:off x="9372111" y="1297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12719</xdr:rowOff>
    </xdr:from>
    <xdr:to>
      <xdr:col>46</xdr:col>
      <xdr:colOff>38100</xdr:colOff>
      <xdr:row>78</xdr:row>
      <xdr:rowOff>114319</xdr:rowOff>
    </xdr:to>
    <xdr:sp macro="" textlink="">
      <xdr:nvSpPr>
        <xdr:cNvPr id="428" name="楕円 427"/>
        <xdr:cNvSpPr/>
      </xdr:nvSpPr>
      <xdr:spPr>
        <a:xfrm>
          <a:off x="8699500" y="1338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105446</xdr:rowOff>
    </xdr:from>
    <xdr:ext cx="534377" cy="259045"/>
    <xdr:sp macro="" textlink="">
      <xdr:nvSpPr>
        <xdr:cNvPr id="429" name="テキスト ボックス 428"/>
        <xdr:cNvSpPr txBox="1"/>
      </xdr:nvSpPr>
      <xdr:spPr>
        <a:xfrm>
          <a:off x="8483111" y="134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58001</xdr:rowOff>
    </xdr:from>
    <xdr:to>
      <xdr:col>41</xdr:col>
      <xdr:colOff>101600</xdr:colOff>
      <xdr:row>78</xdr:row>
      <xdr:rowOff>159601</xdr:rowOff>
    </xdr:to>
    <xdr:sp macro="" textlink="">
      <xdr:nvSpPr>
        <xdr:cNvPr id="430" name="楕円 429"/>
        <xdr:cNvSpPr/>
      </xdr:nvSpPr>
      <xdr:spPr>
        <a:xfrm>
          <a:off x="7810500" y="1343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150728</xdr:rowOff>
    </xdr:from>
    <xdr:ext cx="534377" cy="259045"/>
    <xdr:sp macro="" textlink="">
      <xdr:nvSpPr>
        <xdr:cNvPr id="431" name="テキスト ボックス 430"/>
        <xdr:cNvSpPr txBox="1"/>
      </xdr:nvSpPr>
      <xdr:spPr>
        <a:xfrm>
          <a:off x="7594111" y="1352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7" name="テキスト ボックス 446"/>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94655</xdr:rowOff>
    </xdr:from>
    <xdr:to>
      <xdr:col>54</xdr:col>
      <xdr:colOff>189865</xdr:colOff>
      <xdr:row>97</xdr:row>
      <xdr:rowOff>142889</xdr:rowOff>
    </xdr:to>
    <xdr:cxnSp macro="">
      <xdr:nvCxnSpPr>
        <xdr:cNvPr id="451" name="直線コネクタ 450"/>
        <xdr:cNvCxnSpPr/>
      </xdr:nvCxnSpPr>
      <xdr:spPr>
        <a:xfrm flipV="1">
          <a:off x="10475595" y="15525155"/>
          <a:ext cx="1270" cy="12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146716</xdr:rowOff>
    </xdr:from>
    <xdr:ext cx="469744" cy="259045"/>
    <xdr:sp macro="" textlink="">
      <xdr:nvSpPr>
        <xdr:cNvPr id="452" name="普通建設事業費 （ うち更新整備　）最小値テキスト"/>
        <xdr:cNvSpPr txBox="1"/>
      </xdr:nvSpPr>
      <xdr:spPr>
        <a:xfrm>
          <a:off x="10528300" y="1677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142889</xdr:rowOff>
    </xdr:from>
    <xdr:to>
      <xdr:col>55</xdr:col>
      <xdr:colOff>88900</xdr:colOff>
      <xdr:row>97</xdr:row>
      <xdr:rowOff>142889</xdr:rowOff>
    </xdr:to>
    <xdr:cxnSp macro="">
      <xdr:nvCxnSpPr>
        <xdr:cNvPr id="453" name="直線コネクタ 452"/>
        <xdr:cNvCxnSpPr/>
      </xdr:nvCxnSpPr>
      <xdr:spPr>
        <a:xfrm>
          <a:off x="10388600" y="167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41332</xdr:rowOff>
    </xdr:from>
    <xdr:ext cx="599010" cy="259045"/>
    <xdr:sp macro="" textlink="">
      <xdr:nvSpPr>
        <xdr:cNvPr id="454" name="普通建設事業費 （ うち更新整備　）最大値テキスト"/>
        <xdr:cNvSpPr txBox="1"/>
      </xdr:nvSpPr>
      <xdr:spPr>
        <a:xfrm>
          <a:off x="10528300" y="1530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94655</xdr:rowOff>
    </xdr:from>
    <xdr:to>
      <xdr:col>55</xdr:col>
      <xdr:colOff>88900</xdr:colOff>
      <xdr:row>90</xdr:row>
      <xdr:rowOff>94655</xdr:rowOff>
    </xdr:to>
    <xdr:cxnSp macro="">
      <xdr:nvCxnSpPr>
        <xdr:cNvPr id="455" name="直線コネクタ 454"/>
        <xdr:cNvCxnSpPr/>
      </xdr:nvCxnSpPr>
      <xdr:spPr>
        <a:xfrm>
          <a:off x="10388600" y="1552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62987</xdr:rowOff>
    </xdr:from>
    <xdr:to>
      <xdr:col>55</xdr:col>
      <xdr:colOff>0</xdr:colOff>
      <xdr:row>97</xdr:row>
      <xdr:rowOff>126333</xdr:rowOff>
    </xdr:to>
    <xdr:cxnSp macro="">
      <xdr:nvCxnSpPr>
        <xdr:cNvPr id="456" name="直線コネクタ 455"/>
        <xdr:cNvCxnSpPr/>
      </xdr:nvCxnSpPr>
      <xdr:spPr>
        <a:xfrm>
          <a:off x="9639300" y="16693637"/>
          <a:ext cx="838200" cy="6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3998</xdr:rowOff>
    </xdr:from>
    <xdr:ext cx="534377" cy="259045"/>
    <xdr:sp macro="" textlink="">
      <xdr:nvSpPr>
        <xdr:cNvPr id="457" name="普通建設事業費 （ うち更新整備　）平均値テキスト"/>
        <xdr:cNvSpPr txBox="1"/>
      </xdr:nvSpPr>
      <xdr:spPr>
        <a:xfrm>
          <a:off x="10528300" y="16291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152571</xdr:rowOff>
    </xdr:from>
    <xdr:to>
      <xdr:col>55</xdr:col>
      <xdr:colOff>50800</xdr:colOff>
      <xdr:row>96</xdr:row>
      <xdr:rowOff>82721</xdr:rowOff>
    </xdr:to>
    <xdr:sp macro="" textlink="">
      <xdr:nvSpPr>
        <xdr:cNvPr id="458" name="フローチャート: 判断 457"/>
        <xdr:cNvSpPr/>
      </xdr:nvSpPr>
      <xdr:spPr>
        <a:xfrm>
          <a:off x="104267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62987</xdr:rowOff>
    </xdr:from>
    <xdr:to>
      <xdr:col>50</xdr:col>
      <xdr:colOff>114300</xdr:colOff>
      <xdr:row>97</xdr:row>
      <xdr:rowOff>116126</xdr:rowOff>
    </xdr:to>
    <xdr:cxnSp macro="">
      <xdr:nvCxnSpPr>
        <xdr:cNvPr id="459" name="直線コネクタ 458"/>
        <xdr:cNvCxnSpPr/>
      </xdr:nvCxnSpPr>
      <xdr:spPr>
        <a:xfrm flipV="1">
          <a:off x="8750300" y="16693637"/>
          <a:ext cx="889000" cy="5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142221</xdr:rowOff>
    </xdr:from>
    <xdr:to>
      <xdr:col>50</xdr:col>
      <xdr:colOff>165100</xdr:colOff>
      <xdr:row>96</xdr:row>
      <xdr:rowOff>72371</xdr:rowOff>
    </xdr:to>
    <xdr:sp macro="" textlink="">
      <xdr:nvSpPr>
        <xdr:cNvPr id="460" name="フローチャート: 判断 459"/>
        <xdr:cNvSpPr/>
      </xdr:nvSpPr>
      <xdr:spPr>
        <a:xfrm>
          <a:off x="9588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88898</xdr:rowOff>
    </xdr:from>
    <xdr:ext cx="534377" cy="259045"/>
    <xdr:sp macro="" textlink="">
      <xdr:nvSpPr>
        <xdr:cNvPr id="461" name="テキスト ボックス 460"/>
        <xdr:cNvSpPr txBox="1"/>
      </xdr:nvSpPr>
      <xdr:spPr>
        <a:xfrm>
          <a:off x="9372111" y="162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116126</xdr:rowOff>
    </xdr:from>
    <xdr:to>
      <xdr:col>45</xdr:col>
      <xdr:colOff>177800</xdr:colOff>
      <xdr:row>97</xdr:row>
      <xdr:rowOff>128208</xdr:rowOff>
    </xdr:to>
    <xdr:cxnSp macro="">
      <xdr:nvCxnSpPr>
        <xdr:cNvPr id="462" name="直線コネクタ 461"/>
        <xdr:cNvCxnSpPr/>
      </xdr:nvCxnSpPr>
      <xdr:spPr>
        <a:xfrm flipV="1">
          <a:off x="7861300" y="16746776"/>
          <a:ext cx="889000" cy="1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68869</xdr:rowOff>
    </xdr:from>
    <xdr:to>
      <xdr:col>46</xdr:col>
      <xdr:colOff>38100</xdr:colOff>
      <xdr:row>96</xdr:row>
      <xdr:rowOff>170469</xdr:rowOff>
    </xdr:to>
    <xdr:sp macro="" textlink="">
      <xdr:nvSpPr>
        <xdr:cNvPr id="463" name="フローチャート: 判断 462"/>
        <xdr:cNvSpPr/>
      </xdr:nvSpPr>
      <xdr:spPr>
        <a:xfrm>
          <a:off x="8699500" y="1652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15546</xdr:rowOff>
    </xdr:from>
    <xdr:ext cx="534377" cy="259045"/>
    <xdr:sp macro="" textlink="">
      <xdr:nvSpPr>
        <xdr:cNvPr id="464" name="テキスト ボックス 463"/>
        <xdr:cNvSpPr txBox="1"/>
      </xdr:nvSpPr>
      <xdr:spPr>
        <a:xfrm>
          <a:off x="8483111" y="1630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85609</xdr:rowOff>
    </xdr:from>
    <xdr:to>
      <xdr:col>41</xdr:col>
      <xdr:colOff>101600</xdr:colOff>
      <xdr:row>97</xdr:row>
      <xdr:rowOff>15759</xdr:rowOff>
    </xdr:to>
    <xdr:sp macro="" textlink="">
      <xdr:nvSpPr>
        <xdr:cNvPr id="465" name="フローチャート: 判断 464"/>
        <xdr:cNvSpPr/>
      </xdr:nvSpPr>
      <xdr:spPr>
        <a:xfrm>
          <a:off x="7810500" y="1654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32286</xdr:rowOff>
    </xdr:from>
    <xdr:ext cx="534377" cy="259045"/>
    <xdr:sp macro="" textlink="">
      <xdr:nvSpPr>
        <xdr:cNvPr id="466" name="テキスト ボックス 465"/>
        <xdr:cNvSpPr txBox="1"/>
      </xdr:nvSpPr>
      <xdr:spPr>
        <a:xfrm>
          <a:off x="7594111" y="1632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75533</xdr:rowOff>
    </xdr:from>
    <xdr:to>
      <xdr:col>55</xdr:col>
      <xdr:colOff>50800</xdr:colOff>
      <xdr:row>98</xdr:row>
      <xdr:rowOff>5683</xdr:rowOff>
    </xdr:to>
    <xdr:sp macro="" textlink="">
      <xdr:nvSpPr>
        <xdr:cNvPr id="472" name="楕円 471"/>
        <xdr:cNvSpPr/>
      </xdr:nvSpPr>
      <xdr:spPr>
        <a:xfrm>
          <a:off x="10426700" y="167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161910</xdr:rowOff>
    </xdr:from>
    <xdr:ext cx="534377" cy="259045"/>
    <xdr:sp macro="" textlink="">
      <xdr:nvSpPr>
        <xdr:cNvPr id="473" name="普通建設事業費 （ うち更新整備　）該当値テキスト"/>
        <xdr:cNvSpPr txBox="1"/>
      </xdr:nvSpPr>
      <xdr:spPr>
        <a:xfrm>
          <a:off x="10528300" y="1662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12187</xdr:rowOff>
    </xdr:from>
    <xdr:to>
      <xdr:col>50</xdr:col>
      <xdr:colOff>165100</xdr:colOff>
      <xdr:row>97</xdr:row>
      <xdr:rowOff>113787</xdr:rowOff>
    </xdr:to>
    <xdr:sp macro="" textlink="">
      <xdr:nvSpPr>
        <xdr:cNvPr id="474" name="楕円 473"/>
        <xdr:cNvSpPr/>
      </xdr:nvSpPr>
      <xdr:spPr>
        <a:xfrm>
          <a:off x="9588500" y="1664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104914</xdr:rowOff>
    </xdr:from>
    <xdr:ext cx="534377" cy="259045"/>
    <xdr:sp macro="" textlink="">
      <xdr:nvSpPr>
        <xdr:cNvPr id="475" name="テキスト ボックス 474"/>
        <xdr:cNvSpPr txBox="1"/>
      </xdr:nvSpPr>
      <xdr:spPr>
        <a:xfrm>
          <a:off x="9372111" y="1673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65326</xdr:rowOff>
    </xdr:from>
    <xdr:to>
      <xdr:col>46</xdr:col>
      <xdr:colOff>38100</xdr:colOff>
      <xdr:row>97</xdr:row>
      <xdr:rowOff>166926</xdr:rowOff>
    </xdr:to>
    <xdr:sp macro="" textlink="">
      <xdr:nvSpPr>
        <xdr:cNvPr id="476" name="楕円 475"/>
        <xdr:cNvSpPr/>
      </xdr:nvSpPr>
      <xdr:spPr>
        <a:xfrm>
          <a:off x="8699500" y="1669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158053</xdr:rowOff>
    </xdr:from>
    <xdr:ext cx="534377" cy="259045"/>
    <xdr:sp macro="" textlink="">
      <xdr:nvSpPr>
        <xdr:cNvPr id="477" name="テキスト ボックス 476"/>
        <xdr:cNvSpPr txBox="1"/>
      </xdr:nvSpPr>
      <xdr:spPr>
        <a:xfrm>
          <a:off x="8483111" y="1678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77408</xdr:rowOff>
    </xdr:from>
    <xdr:to>
      <xdr:col>41</xdr:col>
      <xdr:colOff>101600</xdr:colOff>
      <xdr:row>98</xdr:row>
      <xdr:rowOff>7558</xdr:rowOff>
    </xdr:to>
    <xdr:sp macro="" textlink="">
      <xdr:nvSpPr>
        <xdr:cNvPr id="478" name="楕円 477"/>
        <xdr:cNvSpPr/>
      </xdr:nvSpPr>
      <xdr:spPr>
        <a:xfrm>
          <a:off x="7810500" y="1670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170135</xdr:rowOff>
    </xdr:from>
    <xdr:ext cx="534377" cy="259045"/>
    <xdr:sp macro="" textlink="">
      <xdr:nvSpPr>
        <xdr:cNvPr id="479" name="テキスト ボックス 478"/>
        <xdr:cNvSpPr txBox="1"/>
      </xdr:nvSpPr>
      <xdr:spPr>
        <a:xfrm>
          <a:off x="7594111" y="1680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7" name="テキスト ボックス 49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71691</xdr:rowOff>
    </xdr:from>
    <xdr:to>
      <xdr:col>85</xdr:col>
      <xdr:colOff>126364</xdr:colOff>
      <xdr:row>39</xdr:row>
      <xdr:rowOff>44450</xdr:rowOff>
    </xdr:to>
    <xdr:cxnSp macro="">
      <xdr:nvCxnSpPr>
        <xdr:cNvPr id="503" name="直線コネクタ 502"/>
        <xdr:cNvCxnSpPr/>
      </xdr:nvCxnSpPr>
      <xdr:spPr>
        <a:xfrm flipV="1">
          <a:off x="16317595" y="5386641"/>
          <a:ext cx="1269" cy="1344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5" name="直線コネクタ 50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18368</xdr:rowOff>
    </xdr:from>
    <xdr:ext cx="599010" cy="259045"/>
    <xdr:sp macro="" textlink="">
      <xdr:nvSpPr>
        <xdr:cNvPr id="506" name="災害復旧事業費最大値テキスト"/>
        <xdr:cNvSpPr txBox="1"/>
      </xdr:nvSpPr>
      <xdr:spPr>
        <a:xfrm>
          <a:off x="16370300" y="516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71691</xdr:rowOff>
    </xdr:from>
    <xdr:to>
      <xdr:col>86</xdr:col>
      <xdr:colOff>25400</xdr:colOff>
      <xdr:row>31</xdr:row>
      <xdr:rowOff>71691</xdr:rowOff>
    </xdr:to>
    <xdr:cxnSp macro="">
      <xdr:nvCxnSpPr>
        <xdr:cNvPr id="507" name="直線コネクタ 506"/>
        <xdr:cNvCxnSpPr/>
      </xdr:nvCxnSpPr>
      <xdr:spPr>
        <a:xfrm>
          <a:off x="16230600" y="538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17970</xdr:rowOff>
    </xdr:from>
    <xdr:to>
      <xdr:col>85</xdr:col>
      <xdr:colOff>127000</xdr:colOff>
      <xdr:row>39</xdr:row>
      <xdr:rowOff>18885</xdr:rowOff>
    </xdr:to>
    <xdr:cxnSp macro="">
      <xdr:nvCxnSpPr>
        <xdr:cNvPr id="508" name="直線コネクタ 507"/>
        <xdr:cNvCxnSpPr/>
      </xdr:nvCxnSpPr>
      <xdr:spPr>
        <a:xfrm flipV="1">
          <a:off x="15481300" y="6704520"/>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49915</xdr:rowOff>
    </xdr:from>
    <xdr:ext cx="534377" cy="259045"/>
    <xdr:sp macro="" textlink="">
      <xdr:nvSpPr>
        <xdr:cNvPr id="509" name="災害復旧事業費平均値テキスト"/>
        <xdr:cNvSpPr txBox="1"/>
      </xdr:nvSpPr>
      <xdr:spPr>
        <a:xfrm>
          <a:off x="16370300" y="6393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27039</xdr:rowOff>
    </xdr:from>
    <xdr:to>
      <xdr:col>85</xdr:col>
      <xdr:colOff>177800</xdr:colOff>
      <xdr:row>38</xdr:row>
      <xdr:rowOff>128639</xdr:rowOff>
    </xdr:to>
    <xdr:sp macro="" textlink="">
      <xdr:nvSpPr>
        <xdr:cNvPr id="510" name="フローチャート: 判断 509"/>
        <xdr:cNvSpPr/>
      </xdr:nvSpPr>
      <xdr:spPr>
        <a:xfrm>
          <a:off x="16268700" y="654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18885</xdr:rowOff>
    </xdr:from>
    <xdr:to>
      <xdr:col>81</xdr:col>
      <xdr:colOff>50800</xdr:colOff>
      <xdr:row>39</xdr:row>
      <xdr:rowOff>44450</xdr:rowOff>
    </xdr:to>
    <xdr:cxnSp macro="">
      <xdr:nvCxnSpPr>
        <xdr:cNvPr id="511" name="直線コネクタ 510"/>
        <xdr:cNvCxnSpPr/>
      </xdr:nvCxnSpPr>
      <xdr:spPr>
        <a:xfrm flipV="1">
          <a:off x="14592300" y="6705435"/>
          <a:ext cx="889000" cy="2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1435</xdr:rowOff>
    </xdr:from>
    <xdr:to>
      <xdr:col>81</xdr:col>
      <xdr:colOff>101600</xdr:colOff>
      <xdr:row>38</xdr:row>
      <xdr:rowOff>103035</xdr:rowOff>
    </xdr:to>
    <xdr:sp macro="" textlink="">
      <xdr:nvSpPr>
        <xdr:cNvPr id="512" name="フローチャート: 判断 511"/>
        <xdr:cNvSpPr/>
      </xdr:nvSpPr>
      <xdr:spPr>
        <a:xfrm>
          <a:off x="154305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119562</xdr:rowOff>
    </xdr:from>
    <xdr:ext cx="534377" cy="259045"/>
    <xdr:sp macro="" textlink="">
      <xdr:nvSpPr>
        <xdr:cNvPr id="513" name="テキスト ボックス 512"/>
        <xdr:cNvSpPr txBox="1"/>
      </xdr:nvSpPr>
      <xdr:spPr>
        <a:xfrm>
          <a:off x="15214111" y="629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4" name="直線コネクタ 513"/>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42532</xdr:rowOff>
    </xdr:from>
    <xdr:to>
      <xdr:col>76</xdr:col>
      <xdr:colOff>165100</xdr:colOff>
      <xdr:row>38</xdr:row>
      <xdr:rowOff>144132</xdr:rowOff>
    </xdr:to>
    <xdr:sp macro="" textlink="">
      <xdr:nvSpPr>
        <xdr:cNvPr id="515" name="フローチャート: 判断 514"/>
        <xdr:cNvSpPr/>
      </xdr:nvSpPr>
      <xdr:spPr>
        <a:xfrm>
          <a:off x="14541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160659</xdr:rowOff>
    </xdr:from>
    <xdr:ext cx="469744" cy="259045"/>
    <xdr:sp macro="" textlink="">
      <xdr:nvSpPr>
        <xdr:cNvPr id="516" name="テキスト ボックス 515"/>
        <xdr:cNvSpPr txBox="1"/>
      </xdr:nvSpPr>
      <xdr:spPr>
        <a:xfrm>
          <a:off x="14357428"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25743</xdr:rowOff>
    </xdr:from>
    <xdr:to>
      <xdr:col>71</xdr:col>
      <xdr:colOff>177800</xdr:colOff>
      <xdr:row>39</xdr:row>
      <xdr:rowOff>44450</xdr:rowOff>
    </xdr:to>
    <xdr:cxnSp macro="">
      <xdr:nvCxnSpPr>
        <xdr:cNvPr id="517" name="直線コネクタ 516"/>
        <xdr:cNvCxnSpPr/>
      </xdr:nvCxnSpPr>
      <xdr:spPr>
        <a:xfrm>
          <a:off x="12814300" y="6712293"/>
          <a:ext cx="889000" cy="1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105511</xdr:rowOff>
    </xdr:from>
    <xdr:to>
      <xdr:col>72</xdr:col>
      <xdr:colOff>38100</xdr:colOff>
      <xdr:row>39</xdr:row>
      <xdr:rowOff>35661</xdr:rowOff>
    </xdr:to>
    <xdr:sp macro="" textlink="">
      <xdr:nvSpPr>
        <xdr:cNvPr id="518" name="フローチャート: 判断 517"/>
        <xdr:cNvSpPr/>
      </xdr:nvSpPr>
      <xdr:spPr>
        <a:xfrm>
          <a:off x="13652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52189</xdr:rowOff>
    </xdr:from>
    <xdr:ext cx="469744" cy="259045"/>
    <xdr:sp macro="" textlink="">
      <xdr:nvSpPr>
        <xdr:cNvPr id="519" name="テキスト ボックス 518"/>
        <xdr:cNvSpPr txBox="1"/>
      </xdr:nvSpPr>
      <xdr:spPr>
        <a:xfrm>
          <a:off x="13468428" y="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93091</xdr:rowOff>
    </xdr:from>
    <xdr:to>
      <xdr:col>67</xdr:col>
      <xdr:colOff>101600</xdr:colOff>
      <xdr:row>39</xdr:row>
      <xdr:rowOff>23241</xdr:rowOff>
    </xdr:to>
    <xdr:sp macro="" textlink="">
      <xdr:nvSpPr>
        <xdr:cNvPr id="520" name="フローチャート: 判断 519"/>
        <xdr:cNvSpPr/>
      </xdr:nvSpPr>
      <xdr:spPr>
        <a:xfrm>
          <a:off x="12763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39768</xdr:rowOff>
    </xdr:from>
    <xdr:ext cx="469744" cy="259045"/>
    <xdr:sp macro="" textlink="">
      <xdr:nvSpPr>
        <xdr:cNvPr id="521" name="テキスト ボックス 520"/>
        <xdr:cNvSpPr txBox="1"/>
      </xdr:nvSpPr>
      <xdr:spPr>
        <a:xfrm>
          <a:off x="12579428" y="638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138620</xdr:rowOff>
    </xdr:from>
    <xdr:to>
      <xdr:col>85</xdr:col>
      <xdr:colOff>177800</xdr:colOff>
      <xdr:row>39</xdr:row>
      <xdr:rowOff>68770</xdr:rowOff>
    </xdr:to>
    <xdr:sp macro="" textlink="">
      <xdr:nvSpPr>
        <xdr:cNvPr id="527" name="楕円 526"/>
        <xdr:cNvSpPr/>
      </xdr:nvSpPr>
      <xdr:spPr>
        <a:xfrm>
          <a:off x="16268700" y="665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53547</xdr:rowOff>
    </xdr:from>
    <xdr:ext cx="469744" cy="259045"/>
    <xdr:sp macro="" textlink="">
      <xdr:nvSpPr>
        <xdr:cNvPr id="528" name="災害復旧事業費該当値テキスト"/>
        <xdr:cNvSpPr txBox="1"/>
      </xdr:nvSpPr>
      <xdr:spPr>
        <a:xfrm>
          <a:off x="16370300" y="656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139535</xdr:rowOff>
    </xdr:from>
    <xdr:to>
      <xdr:col>81</xdr:col>
      <xdr:colOff>101600</xdr:colOff>
      <xdr:row>39</xdr:row>
      <xdr:rowOff>69685</xdr:rowOff>
    </xdr:to>
    <xdr:sp macro="" textlink="">
      <xdr:nvSpPr>
        <xdr:cNvPr id="529" name="楕円 528"/>
        <xdr:cNvSpPr/>
      </xdr:nvSpPr>
      <xdr:spPr>
        <a:xfrm>
          <a:off x="15430500" y="665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60812</xdr:rowOff>
    </xdr:from>
    <xdr:ext cx="469744" cy="259045"/>
    <xdr:sp macro="" textlink="">
      <xdr:nvSpPr>
        <xdr:cNvPr id="530" name="テキスト ボックス 529"/>
        <xdr:cNvSpPr txBox="1"/>
      </xdr:nvSpPr>
      <xdr:spPr>
        <a:xfrm>
          <a:off x="15246428" y="6747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1" name="楕円 530"/>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2" name="テキスト ボックス 531"/>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3" name="楕円 532"/>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4" name="テキスト ボックス 533"/>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146393</xdr:rowOff>
    </xdr:from>
    <xdr:to>
      <xdr:col>67</xdr:col>
      <xdr:colOff>101600</xdr:colOff>
      <xdr:row>39</xdr:row>
      <xdr:rowOff>76543</xdr:rowOff>
    </xdr:to>
    <xdr:sp macro="" textlink="">
      <xdr:nvSpPr>
        <xdr:cNvPr id="535" name="楕円 534"/>
        <xdr:cNvSpPr/>
      </xdr:nvSpPr>
      <xdr:spPr>
        <a:xfrm>
          <a:off x="12763500" y="666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67670</xdr:rowOff>
    </xdr:from>
    <xdr:ext cx="469744" cy="259045"/>
    <xdr:sp macro="" textlink="">
      <xdr:nvSpPr>
        <xdr:cNvPr id="536" name="テキスト ボックス 535"/>
        <xdr:cNvSpPr txBox="1"/>
      </xdr:nvSpPr>
      <xdr:spPr>
        <a:xfrm>
          <a:off x="12579428" y="6754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6" name="直線コネクタ 59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7" name="テキスト ボックス 59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8" name="直線コネクタ 59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9" name="テキスト ボックス 59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0" name="直線コネクタ 59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1" name="テキスト ボックス 60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2" name="直線コネクタ 60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3" name="テキスト ボックス 60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87067</xdr:rowOff>
    </xdr:from>
    <xdr:to>
      <xdr:col>85</xdr:col>
      <xdr:colOff>126364</xdr:colOff>
      <xdr:row>78</xdr:row>
      <xdr:rowOff>82944</xdr:rowOff>
    </xdr:to>
    <xdr:cxnSp macro="">
      <xdr:nvCxnSpPr>
        <xdr:cNvPr id="607" name="直線コネクタ 606"/>
        <xdr:cNvCxnSpPr/>
      </xdr:nvCxnSpPr>
      <xdr:spPr>
        <a:xfrm flipV="1">
          <a:off x="16317595" y="12431467"/>
          <a:ext cx="1269" cy="102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86771</xdr:rowOff>
    </xdr:from>
    <xdr:ext cx="534377" cy="259045"/>
    <xdr:sp macro="" textlink="">
      <xdr:nvSpPr>
        <xdr:cNvPr id="608" name="公債費最小値テキスト"/>
        <xdr:cNvSpPr txBox="1"/>
      </xdr:nvSpPr>
      <xdr:spPr>
        <a:xfrm>
          <a:off x="16370300" y="1345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82944</xdr:rowOff>
    </xdr:from>
    <xdr:to>
      <xdr:col>86</xdr:col>
      <xdr:colOff>25400</xdr:colOff>
      <xdr:row>78</xdr:row>
      <xdr:rowOff>82944</xdr:rowOff>
    </xdr:to>
    <xdr:cxnSp macro="">
      <xdr:nvCxnSpPr>
        <xdr:cNvPr id="609" name="直線コネクタ 608"/>
        <xdr:cNvCxnSpPr/>
      </xdr:nvCxnSpPr>
      <xdr:spPr>
        <a:xfrm>
          <a:off x="16230600" y="1345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33744</xdr:rowOff>
    </xdr:from>
    <xdr:ext cx="599010" cy="259045"/>
    <xdr:sp macro="" textlink="">
      <xdr:nvSpPr>
        <xdr:cNvPr id="610" name="公債費最大値テキスト"/>
        <xdr:cNvSpPr txBox="1"/>
      </xdr:nvSpPr>
      <xdr:spPr>
        <a:xfrm>
          <a:off x="16370300" y="1220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87067</xdr:rowOff>
    </xdr:from>
    <xdr:to>
      <xdr:col>86</xdr:col>
      <xdr:colOff>25400</xdr:colOff>
      <xdr:row>72</xdr:row>
      <xdr:rowOff>87067</xdr:rowOff>
    </xdr:to>
    <xdr:cxnSp macro="">
      <xdr:nvCxnSpPr>
        <xdr:cNvPr id="611" name="直線コネクタ 610"/>
        <xdr:cNvCxnSpPr/>
      </xdr:nvCxnSpPr>
      <xdr:spPr>
        <a:xfrm>
          <a:off x="16230600" y="1243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108359</xdr:rowOff>
    </xdr:from>
    <xdr:to>
      <xdr:col>85</xdr:col>
      <xdr:colOff>127000</xdr:colOff>
      <xdr:row>75</xdr:row>
      <xdr:rowOff>158245</xdr:rowOff>
    </xdr:to>
    <xdr:cxnSp macro="">
      <xdr:nvCxnSpPr>
        <xdr:cNvPr id="612" name="直線コネクタ 611"/>
        <xdr:cNvCxnSpPr/>
      </xdr:nvCxnSpPr>
      <xdr:spPr>
        <a:xfrm>
          <a:off x="15481300" y="12967109"/>
          <a:ext cx="838200" cy="4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66508</xdr:rowOff>
    </xdr:from>
    <xdr:ext cx="534377" cy="259045"/>
    <xdr:sp macro="" textlink="">
      <xdr:nvSpPr>
        <xdr:cNvPr id="613" name="公債費平均値テキスト"/>
        <xdr:cNvSpPr txBox="1"/>
      </xdr:nvSpPr>
      <xdr:spPr>
        <a:xfrm>
          <a:off x="16370300" y="13096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88081</xdr:rowOff>
    </xdr:from>
    <xdr:to>
      <xdr:col>85</xdr:col>
      <xdr:colOff>177800</xdr:colOff>
      <xdr:row>77</xdr:row>
      <xdr:rowOff>18231</xdr:rowOff>
    </xdr:to>
    <xdr:sp macro="" textlink="">
      <xdr:nvSpPr>
        <xdr:cNvPr id="614" name="フローチャート: 判断 613"/>
        <xdr:cNvSpPr/>
      </xdr:nvSpPr>
      <xdr:spPr>
        <a:xfrm>
          <a:off x="162687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52284</xdr:rowOff>
    </xdr:from>
    <xdr:to>
      <xdr:col>81</xdr:col>
      <xdr:colOff>50800</xdr:colOff>
      <xdr:row>75</xdr:row>
      <xdr:rowOff>108359</xdr:rowOff>
    </xdr:to>
    <xdr:cxnSp macro="">
      <xdr:nvCxnSpPr>
        <xdr:cNvPr id="615" name="直線コネクタ 614"/>
        <xdr:cNvCxnSpPr/>
      </xdr:nvCxnSpPr>
      <xdr:spPr>
        <a:xfrm>
          <a:off x="14592300" y="12911034"/>
          <a:ext cx="889000" cy="5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102904</xdr:rowOff>
    </xdr:from>
    <xdr:to>
      <xdr:col>81</xdr:col>
      <xdr:colOff>101600</xdr:colOff>
      <xdr:row>77</xdr:row>
      <xdr:rowOff>33054</xdr:rowOff>
    </xdr:to>
    <xdr:sp macro="" textlink="">
      <xdr:nvSpPr>
        <xdr:cNvPr id="616" name="フローチャート: 判断 615"/>
        <xdr:cNvSpPr/>
      </xdr:nvSpPr>
      <xdr:spPr>
        <a:xfrm>
          <a:off x="15430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24181</xdr:rowOff>
    </xdr:from>
    <xdr:ext cx="534377" cy="259045"/>
    <xdr:sp macro="" textlink="">
      <xdr:nvSpPr>
        <xdr:cNvPr id="617" name="テキスト ボックス 616"/>
        <xdr:cNvSpPr txBox="1"/>
      </xdr:nvSpPr>
      <xdr:spPr>
        <a:xfrm>
          <a:off x="15214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41859</xdr:rowOff>
    </xdr:from>
    <xdr:to>
      <xdr:col>76</xdr:col>
      <xdr:colOff>114300</xdr:colOff>
      <xdr:row>75</xdr:row>
      <xdr:rowOff>52284</xdr:rowOff>
    </xdr:to>
    <xdr:cxnSp macro="">
      <xdr:nvCxnSpPr>
        <xdr:cNvPr id="618" name="直線コネクタ 617"/>
        <xdr:cNvCxnSpPr/>
      </xdr:nvCxnSpPr>
      <xdr:spPr>
        <a:xfrm>
          <a:off x="13703300" y="12900609"/>
          <a:ext cx="889000" cy="1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122816</xdr:rowOff>
    </xdr:from>
    <xdr:to>
      <xdr:col>76</xdr:col>
      <xdr:colOff>165100</xdr:colOff>
      <xdr:row>77</xdr:row>
      <xdr:rowOff>52966</xdr:rowOff>
    </xdr:to>
    <xdr:sp macro="" textlink="">
      <xdr:nvSpPr>
        <xdr:cNvPr id="619" name="フローチャート: 判断 618"/>
        <xdr:cNvSpPr/>
      </xdr:nvSpPr>
      <xdr:spPr>
        <a:xfrm>
          <a:off x="14541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44093</xdr:rowOff>
    </xdr:from>
    <xdr:ext cx="534377" cy="259045"/>
    <xdr:sp macro="" textlink="">
      <xdr:nvSpPr>
        <xdr:cNvPr id="620" name="テキスト ボックス 619"/>
        <xdr:cNvSpPr txBox="1"/>
      </xdr:nvSpPr>
      <xdr:spPr>
        <a:xfrm>
          <a:off x="14325111" y="132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41859</xdr:rowOff>
    </xdr:from>
    <xdr:to>
      <xdr:col>71</xdr:col>
      <xdr:colOff>177800</xdr:colOff>
      <xdr:row>75</xdr:row>
      <xdr:rowOff>58268</xdr:rowOff>
    </xdr:to>
    <xdr:cxnSp macro="">
      <xdr:nvCxnSpPr>
        <xdr:cNvPr id="621" name="直線コネクタ 620"/>
        <xdr:cNvCxnSpPr/>
      </xdr:nvCxnSpPr>
      <xdr:spPr>
        <a:xfrm flipV="1">
          <a:off x="12814300" y="12900609"/>
          <a:ext cx="8890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153626</xdr:rowOff>
    </xdr:from>
    <xdr:to>
      <xdr:col>72</xdr:col>
      <xdr:colOff>38100</xdr:colOff>
      <xdr:row>77</xdr:row>
      <xdr:rowOff>83776</xdr:rowOff>
    </xdr:to>
    <xdr:sp macro="" textlink="">
      <xdr:nvSpPr>
        <xdr:cNvPr id="622" name="フローチャート: 判断 621"/>
        <xdr:cNvSpPr/>
      </xdr:nvSpPr>
      <xdr:spPr>
        <a:xfrm>
          <a:off x="13652500" y="131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74903</xdr:rowOff>
    </xdr:from>
    <xdr:ext cx="534377" cy="259045"/>
    <xdr:sp macro="" textlink="">
      <xdr:nvSpPr>
        <xdr:cNvPr id="623" name="テキスト ボックス 622"/>
        <xdr:cNvSpPr txBox="1"/>
      </xdr:nvSpPr>
      <xdr:spPr>
        <a:xfrm>
          <a:off x="13436111" y="1327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151926</xdr:rowOff>
    </xdr:from>
    <xdr:to>
      <xdr:col>67</xdr:col>
      <xdr:colOff>101600</xdr:colOff>
      <xdr:row>77</xdr:row>
      <xdr:rowOff>82076</xdr:rowOff>
    </xdr:to>
    <xdr:sp macro="" textlink="">
      <xdr:nvSpPr>
        <xdr:cNvPr id="624" name="フローチャート: 判断 623"/>
        <xdr:cNvSpPr/>
      </xdr:nvSpPr>
      <xdr:spPr>
        <a:xfrm>
          <a:off x="12763500" y="1318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73203</xdr:rowOff>
    </xdr:from>
    <xdr:ext cx="534377" cy="259045"/>
    <xdr:sp macro="" textlink="">
      <xdr:nvSpPr>
        <xdr:cNvPr id="625" name="テキスト ボックス 624"/>
        <xdr:cNvSpPr txBox="1"/>
      </xdr:nvSpPr>
      <xdr:spPr>
        <a:xfrm>
          <a:off x="12547111" y="1327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107444</xdr:rowOff>
    </xdr:from>
    <xdr:to>
      <xdr:col>85</xdr:col>
      <xdr:colOff>177800</xdr:colOff>
      <xdr:row>76</xdr:row>
      <xdr:rowOff>37595</xdr:rowOff>
    </xdr:to>
    <xdr:sp macro="" textlink="">
      <xdr:nvSpPr>
        <xdr:cNvPr id="631" name="楕円 630"/>
        <xdr:cNvSpPr/>
      </xdr:nvSpPr>
      <xdr:spPr>
        <a:xfrm>
          <a:off x="16268700" y="129661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130321</xdr:rowOff>
    </xdr:from>
    <xdr:ext cx="599010" cy="259045"/>
    <xdr:sp macro="" textlink="">
      <xdr:nvSpPr>
        <xdr:cNvPr id="632" name="公債費該当値テキスト"/>
        <xdr:cNvSpPr txBox="1"/>
      </xdr:nvSpPr>
      <xdr:spPr>
        <a:xfrm>
          <a:off x="16370300" y="1281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57559</xdr:rowOff>
    </xdr:from>
    <xdr:to>
      <xdr:col>81</xdr:col>
      <xdr:colOff>101600</xdr:colOff>
      <xdr:row>75</xdr:row>
      <xdr:rowOff>159159</xdr:rowOff>
    </xdr:to>
    <xdr:sp macro="" textlink="">
      <xdr:nvSpPr>
        <xdr:cNvPr id="633" name="楕円 632"/>
        <xdr:cNvSpPr/>
      </xdr:nvSpPr>
      <xdr:spPr>
        <a:xfrm>
          <a:off x="15430500" y="1291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4236</xdr:rowOff>
    </xdr:from>
    <xdr:ext cx="599010" cy="259045"/>
    <xdr:sp macro="" textlink="">
      <xdr:nvSpPr>
        <xdr:cNvPr id="634" name="テキスト ボックス 633"/>
        <xdr:cNvSpPr txBox="1"/>
      </xdr:nvSpPr>
      <xdr:spPr>
        <a:xfrm>
          <a:off x="15181795" y="12691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1484</xdr:rowOff>
    </xdr:from>
    <xdr:to>
      <xdr:col>76</xdr:col>
      <xdr:colOff>165100</xdr:colOff>
      <xdr:row>75</xdr:row>
      <xdr:rowOff>103084</xdr:rowOff>
    </xdr:to>
    <xdr:sp macro="" textlink="">
      <xdr:nvSpPr>
        <xdr:cNvPr id="635" name="楕円 634"/>
        <xdr:cNvSpPr/>
      </xdr:nvSpPr>
      <xdr:spPr>
        <a:xfrm>
          <a:off x="14541500" y="1286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119611</xdr:rowOff>
    </xdr:from>
    <xdr:ext cx="599010" cy="259045"/>
    <xdr:sp macro="" textlink="">
      <xdr:nvSpPr>
        <xdr:cNvPr id="636" name="テキスト ボックス 635"/>
        <xdr:cNvSpPr txBox="1"/>
      </xdr:nvSpPr>
      <xdr:spPr>
        <a:xfrm>
          <a:off x="14292795" y="12635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162509</xdr:rowOff>
    </xdr:from>
    <xdr:to>
      <xdr:col>72</xdr:col>
      <xdr:colOff>38100</xdr:colOff>
      <xdr:row>75</xdr:row>
      <xdr:rowOff>92659</xdr:rowOff>
    </xdr:to>
    <xdr:sp macro="" textlink="">
      <xdr:nvSpPr>
        <xdr:cNvPr id="637" name="楕円 636"/>
        <xdr:cNvSpPr/>
      </xdr:nvSpPr>
      <xdr:spPr>
        <a:xfrm>
          <a:off x="13652500" y="1284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109186</xdr:rowOff>
    </xdr:from>
    <xdr:ext cx="599010" cy="259045"/>
    <xdr:sp macro="" textlink="">
      <xdr:nvSpPr>
        <xdr:cNvPr id="638" name="テキスト ボックス 637"/>
        <xdr:cNvSpPr txBox="1"/>
      </xdr:nvSpPr>
      <xdr:spPr>
        <a:xfrm>
          <a:off x="13403795" y="1262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7468</xdr:rowOff>
    </xdr:from>
    <xdr:to>
      <xdr:col>67</xdr:col>
      <xdr:colOff>101600</xdr:colOff>
      <xdr:row>75</xdr:row>
      <xdr:rowOff>109068</xdr:rowOff>
    </xdr:to>
    <xdr:sp macro="" textlink="">
      <xdr:nvSpPr>
        <xdr:cNvPr id="639" name="楕円 638"/>
        <xdr:cNvSpPr/>
      </xdr:nvSpPr>
      <xdr:spPr>
        <a:xfrm>
          <a:off x="12763500" y="1286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125595</xdr:rowOff>
    </xdr:from>
    <xdr:ext cx="599010" cy="259045"/>
    <xdr:sp macro="" textlink="">
      <xdr:nvSpPr>
        <xdr:cNvPr id="640" name="テキスト ボックス 639"/>
        <xdr:cNvSpPr txBox="1"/>
      </xdr:nvSpPr>
      <xdr:spPr>
        <a:xfrm>
          <a:off x="12514795" y="1264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2" name="テキスト ボックス 66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58736</xdr:rowOff>
    </xdr:from>
    <xdr:to>
      <xdr:col>85</xdr:col>
      <xdr:colOff>126364</xdr:colOff>
      <xdr:row>99</xdr:row>
      <xdr:rowOff>44095</xdr:rowOff>
    </xdr:to>
    <xdr:cxnSp macro="">
      <xdr:nvCxnSpPr>
        <xdr:cNvPr id="664" name="直線コネクタ 663"/>
        <xdr:cNvCxnSpPr/>
      </xdr:nvCxnSpPr>
      <xdr:spPr>
        <a:xfrm flipV="1">
          <a:off x="16317595" y="15660686"/>
          <a:ext cx="1269" cy="1356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47922</xdr:rowOff>
    </xdr:from>
    <xdr:ext cx="378565" cy="259045"/>
    <xdr:sp macro="" textlink="">
      <xdr:nvSpPr>
        <xdr:cNvPr id="665" name="積立金最小値テキスト"/>
        <xdr:cNvSpPr txBox="1"/>
      </xdr:nvSpPr>
      <xdr:spPr>
        <a:xfrm>
          <a:off x="16370300" y="17021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44095</xdr:rowOff>
    </xdr:from>
    <xdr:to>
      <xdr:col>86</xdr:col>
      <xdr:colOff>25400</xdr:colOff>
      <xdr:row>99</xdr:row>
      <xdr:rowOff>44095</xdr:rowOff>
    </xdr:to>
    <xdr:cxnSp macro="">
      <xdr:nvCxnSpPr>
        <xdr:cNvPr id="666" name="直線コネクタ 665"/>
        <xdr:cNvCxnSpPr/>
      </xdr:nvCxnSpPr>
      <xdr:spPr>
        <a:xfrm>
          <a:off x="16230600" y="1701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5413</xdr:rowOff>
    </xdr:from>
    <xdr:ext cx="599010" cy="259045"/>
    <xdr:sp macro="" textlink="">
      <xdr:nvSpPr>
        <xdr:cNvPr id="667" name="積立金最大値テキスト"/>
        <xdr:cNvSpPr txBox="1"/>
      </xdr:nvSpPr>
      <xdr:spPr>
        <a:xfrm>
          <a:off x="16370300" y="1543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58736</xdr:rowOff>
    </xdr:from>
    <xdr:to>
      <xdr:col>86</xdr:col>
      <xdr:colOff>25400</xdr:colOff>
      <xdr:row>91</xdr:row>
      <xdr:rowOff>58736</xdr:rowOff>
    </xdr:to>
    <xdr:cxnSp macro="">
      <xdr:nvCxnSpPr>
        <xdr:cNvPr id="668" name="直線コネクタ 667"/>
        <xdr:cNvCxnSpPr/>
      </xdr:nvCxnSpPr>
      <xdr:spPr>
        <a:xfrm>
          <a:off x="16230600" y="1566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165154</xdr:rowOff>
    </xdr:from>
    <xdr:to>
      <xdr:col>85</xdr:col>
      <xdr:colOff>127000</xdr:colOff>
      <xdr:row>99</xdr:row>
      <xdr:rowOff>18825</xdr:rowOff>
    </xdr:to>
    <xdr:cxnSp macro="">
      <xdr:nvCxnSpPr>
        <xdr:cNvPr id="669" name="直線コネクタ 668"/>
        <xdr:cNvCxnSpPr/>
      </xdr:nvCxnSpPr>
      <xdr:spPr>
        <a:xfrm flipV="1">
          <a:off x="15481300" y="16967254"/>
          <a:ext cx="838200" cy="2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84266</xdr:rowOff>
    </xdr:from>
    <xdr:ext cx="534377" cy="259045"/>
    <xdr:sp macro="" textlink="">
      <xdr:nvSpPr>
        <xdr:cNvPr id="670" name="積立金平均値テキスト"/>
        <xdr:cNvSpPr txBox="1"/>
      </xdr:nvSpPr>
      <xdr:spPr>
        <a:xfrm>
          <a:off x="16370300" y="16714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61389</xdr:rowOff>
    </xdr:from>
    <xdr:to>
      <xdr:col>85</xdr:col>
      <xdr:colOff>177800</xdr:colOff>
      <xdr:row>98</xdr:row>
      <xdr:rowOff>162989</xdr:rowOff>
    </xdr:to>
    <xdr:sp macro="" textlink="">
      <xdr:nvSpPr>
        <xdr:cNvPr id="671" name="フローチャート: 判断 670"/>
        <xdr:cNvSpPr/>
      </xdr:nvSpPr>
      <xdr:spPr>
        <a:xfrm>
          <a:off x="16268700" y="168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161883</xdr:rowOff>
    </xdr:from>
    <xdr:to>
      <xdr:col>81</xdr:col>
      <xdr:colOff>50800</xdr:colOff>
      <xdr:row>99</xdr:row>
      <xdr:rowOff>18825</xdr:rowOff>
    </xdr:to>
    <xdr:cxnSp macro="">
      <xdr:nvCxnSpPr>
        <xdr:cNvPr id="672" name="直線コネクタ 671"/>
        <xdr:cNvCxnSpPr/>
      </xdr:nvCxnSpPr>
      <xdr:spPr>
        <a:xfrm>
          <a:off x="14592300" y="16963983"/>
          <a:ext cx="889000" cy="2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70700</xdr:rowOff>
    </xdr:from>
    <xdr:to>
      <xdr:col>81</xdr:col>
      <xdr:colOff>101600</xdr:colOff>
      <xdr:row>99</xdr:row>
      <xdr:rowOff>850</xdr:rowOff>
    </xdr:to>
    <xdr:sp macro="" textlink="">
      <xdr:nvSpPr>
        <xdr:cNvPr id="673" name="フローチャート: 判断 672"/>
        <xdr:cNvSpPr/>
      </xdr:nvSpPr>
      <xdr:spPr>
        <a:xfrm>
          <a:off x="15430500" y="168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17377</xdr:rowOff>
    </xdr:from>
    <xdr:ext cx="534377" cy="259045"/>
    <xdr:sp macro="" textlink="">
      <xdr:nvSpPr>
        <xdr:cNvPr id="674" name="テキスト ボックス 673"/>
        <xdr:cNvSpPr txBox="1"/>
      </xdr:nvSpPr>
      <xdr:spPr>
        <a:xfrm>
          <a:off x="15214111" y="166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161883</xdr:rowOff>
    </xdr:from>
    <xdr:to>
      <xdr:col>76</xdr:col>
      <xdr:colOff>114300</xdr:colOff>
      <xdr:row>99</xdr:row>
      <xdr:rowOff>39081</xdr:rowOff>
    </xdr:to>
    <xdr:cxnSp macro="">
      <xdr:nvCxnSpPr>
        <xdr:cNvPr id="675" name="直線コネクタ 674"/>
        <xdr:cNvCxnSpPr/>
      </xdr:nvCxnSpPr>
      <xdr:spPr>
        <a:xfrm flipV="1">
          <a:off x="13703300" y="16963983"/>
          <a:ext cx="889000" cy="4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77282</xdr:rowOff>
    </xdr:from>
    <xdr:to>
      <xdr:col>76</xdr:col>
      <xdr:colOff>165100</xdr:colOff>
      <xdr:row>99</xdr:row>
      <xdr:rowOff>7432</xdr:rowOff>
    </xdr:to>
    <xdr:sp macro="" textlink="">
      <xdr:nvSpPr>
        <xdr:cNvPr id="676" name="フローチャート: 判断 675"/>
        <xdr:cNvSpPr/>
      </xdr:nvSpPr>
      <xdr:spPr>
        <a:xfrm>
          <a:off x="14541500" y="1687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23959</xdr:rowOff>
    </xdr:from>
    <xdr:ext cx="534377" cy="259045"/>
    <xdr:sp macro="" textlink="">
      <xdr:nvSpPr>
        <xdr:cNvPr id="677" name="テキスト ボックス 676"/>
        <xdr:cNvSpPr txBox="1"/>
      </xdr:nvSpPr>
      <xdr:spPr>
        <a:xfrm>
          <a:off x="14325111" y="1665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165542</xdr:rowOff>
    </xdr:from>
    <xdr:to>
      <xdr:col>71</xdr:col>
      <xdr:colOff>177800</xdr:colOff>
      <xdr:row>99</xdr:row>
      <xdr:rowOff>39081</xdr:rowOff>
    </xdr:to>
    <xdr:cxnSp macro="">
      <xdr:nvCxnSpPr>
        <xdr:cNvPr id="678" name="直線コネクタ 677"/>
        <xdr:cNvCxnSpPr/>
      </xdr:nvCxnSpPr>
      <xdr:spPr>
        <a:xfrm>
          <a:off x="12814300" y="16967642"/>
          <a:ext cx="889000" cy="4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6832</xdr:rowOff>
    </xdr:from>
    <xdr:to>
      <xdr:col>72</xdr:col>
      <xdr:colOff>38100</xdr:colOff>
      <xdr:row>98</xdr:row>
      <xdr:rowOff>108432</xdr:rowOff>
    </xdr:to>
    <xdr:sp macro="" textlink="">
      <xdr:nvSpPr>
        <xdr:cNvPr id="679" name="フローチャート: 判断 678"/>
        <xdr:cNvSpPr/>
      </xdr:nvSpPr>
      <xdr:spPr>
        <a:xfrm>
          <a:off x="13652500" y="1680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124959</xdr:rowOff>
    </xdr:from>
    <xdr:ext cx="534377" cy="259045"/>
    <xdr:sp macro="" textlink="">
      <xdr:nvSpPr>
        <xdr:cNvPr id="680" name="テキスト ボックス 679"/>
        <xdr:cNvSpPr txBox="1"/>
      </xdr:nvSpPr>
      <xdr:spPr>
        <a:xfrm>
          <a:off x="13436111" y="1658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95348</xdr:rowOff>
    </xdr:from>
    <xdr:to>
      <xdr:col>67</xdr:col>
      <xdr:colOff>101600</xdr:colOff>
      <xdr:row>99</xdr:row>
      <xdr:rowOff>25498</xdr:rowOff>
    </xdr:to>
    <xdr:sp macro="" textlink="">
      <xdr:nvSpPr>
        <xdr:cNvPr id="681" name="フローチャート: 判断 680"/>
        <xdr:cNvSpPr/>
      </xdr:nvSpPr>
      <xdr:spPr>
        <a:xfrm>
          <a:off x="12763500" y="1689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42025</xdr:rowOff>
    </xdr:from>
    <xdr:ext cx="534377" cy="259045"/>
    <xdr:sp macro="" textlink="">
      <xdr:nvSpPr>
        <xdr:cNvPr id="682" name="テキスト ボックス 681"/>
        <xdr:cNvSpPr txBox="1"/>
      </xdr:nvSpPr>
      <xdr:spPr>
        <a:xfrm>
          <a:off x="12547111" y="1667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114354</xdr:rowOff>
    </xdr:from>
    <xdr:to>
      <xdr:col>85</xdr:col>
      <xdr:colOff>177800</xdr:colOff>
      <xdr:row>99</xdr:row>
      <xdr:rowOff>44504</xdr:rowOff>
    </xdr:to>
    <xdr:sp macro="" textlink="">
      <xdr:nvSpPr>
        <xdr:cNvPr id="688" name="楕円 687"/>
        <xdr:cNvSpPr/>
      </xdr:nvSpPr>
      <xdr:spPr>
        <a:xfrm>
          <a:off x="16268700" y="1691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39814</xdr:rowOff>
    </xdr:from>
    <xdr:ext cx="534377" cy="259045"/>
    <xdr:sp macro="" textlink="">
      <xdr:nvSpPr>
        <xdr:cNvPr id="689" name="積立金該当値テキスト"/>
        <xdr:cNvSpPr txBox="1"/>
      </xdr:nvSpPr>
      <xdr:spPr>
        <a:xfrm>
          <a:off x="16370300" y="1684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139475</xdr:rowOff>
    </xdr:from>
    <xdr:to>
      <xdr:col>81</xdr:col>
      <xdr:colOff>101600</xdr:colOff>
      <xdr:row>99</xdr:row>
      <xdr:rowOff>69625</xdr:rowOff>
    </xdr:to>
    <xdr:sp macro="" textlink="">
      <xdr:nvSpPr>
        <xdr:cNvPr id="690" name="楕円 689"/>
        <xdr:cNvSpPr/>
      </xdr:nvSpPr>
      <xdr:spPr>
        <a:xfrm>
          <a:off x="15430500" y="1694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60752</xdr:rowOff>
    </xdr:from>
    <xdr:ext cx="534377" cy="259045"/>
    <xdr:sp macro="" textlink="">
      <xdr:nvSpPr>
        <xdr:cNvPr id="691" name="テキスト ボックス 690"/>
        <xdr:cNvSpPr txBox="1"/>
      </xdr:nvSpPr>
      <xdr:spPr>
        <a:xfrm>
          <a:off x="15214111" y="1703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111083</xdr:rowOff>
    </xdr:from>
    <xdr:to>
      <xdr:col>76</xdr:col>
      <xdr:colOff>165100</xdr:colOff>
      <xdr:row>99</xdr:row>
      <xdr:rowOff>41233</xdr:rowOff>
    </xdr:to>
    <xdr:sp macro="" textlink="">
      <xdr:nvSpPr>
        <xdr:cNvPr id="692" name="楕円 691"/>
        <xdr:cNvSpPr/>
      </xdr:nvSpPr>
      <xdr:spPr>
        <a:xfrm>
          <a:off x="14541500" y="1691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32360</xdr:rowOff>
    </xdr:from>
    <xdr:ext cx="534377" cy="259045"/>
    <xdr:sp macro="" textlink="">
      <xdr:nvSpPr>
        <xdr:cNvPr id="693" name="テキスト ボックス 692"/>
        <xdr:cNvSpPr txBox="1"/>
      </xdr:nvSpPr>
      <xdr:spPr>
        <a:xfrm>
          <a:off x="14325111" y="170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159731</xdr:rowOff>
    </xdr:from>
    <xdr:to>
      <xdr:col>72</xdr:col>
      <xdr:colOff>38100</xdr:colOff>
      <xdr:row>99</xdr:row>
      <xdr:rowOff>89881</xdr:rowOff>
    </xdr:to>
    <xdr:sp macro="" textlink="">
      <xdr:nvSpPr>
        <xdr:cNvPr id="694" name="楕円 693"/>
        <xdr:cNvSpPr/>
      </xdr:nvSpPr>
      <xdr:spPr>
        <a:xfrm>
          <a:off x="13652500" y="1696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81008</xdr:rowOff>
    </xdr:from>
    <xdr:ext cx="469744" cy="259045"/>
    <xdr:sp macro="" textlink="">
      <xdr:nvSpPr>
        <xdr:cNvPr id="695" name="テキスト ボックス 694"/>
        <xdr:cNvSpPr txBox="1"/>
      </xdr:nvSpPr>
      <xdr:spPr>
        <a:xfrm>
          <a:off x="13468428" y="1705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114742</xdr:rowOff>
    </xdr:from>
    <xdr:to>
      <xdr:col>67</xdr:col>
      <xdr:colOff>101600</xdr:colOff>
      <xdr:row>99</xdr:row>
      <xdr:rowOff>44892</xdr:rowOff>
    </xdr:to>
    <xdr:sp macro="" textlink="">
      <xdr:nvSpPr>
        <xdr:cNvPr id="696" name="楕円 695"/>
        <xdr:cNvSpPr/>
      </xdr:nvSpPr>
      <xdr:spPr>
        <a:xfrm>
          <a:off x="12763500" y="1691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36019</xdr:rowOff>
    </xdr:from>
    <xdr:ext cx="534377" cy="259045"/>
    <xdr:sp macro="" textlink="">
      <xdr:nvSpPr>
        <xdr:cNvPr id="697" name="テキスト ボックス 696"/>
        <xdr:cNvSpPr txBox="1"/>
      </xdr:nvSpPr>
      <xdr:spPr>
        <a:xfrm>
          <a:off x="12547111" y="1700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8" name="直線コネクタ 70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9" name="テキスト ボックス 70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0" name="直線コネクタ 70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1" name="テキスト ボックス 71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2" name="直線コネクタ 71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3" name="テキスト ボックス 71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4" name="直線コネクタ 71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5" name="テキスト ボックス 71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25812</xdr:rowOff>
    </xdr:from>
    <xdr:to>
      <xdr:col>116</xdr:col>
      <xdr:colOff>62864</xdr:colOff>
      <xdr:row>38</xdr:row>
      <xdr:rowOff>139700</xdr:rowOff>
    </xdr:to>
    <xdr:cxnSp macro="">
      <xdr:nvCxnSpPr>
        <xdr:cNvPr id="719" name="直線コネクタ 718"/>
        <xdr:cNvCxnSpPr/>
      </xdr:nvCxnSpPr>
      <xdr:spPr>
        <a:xfrm flipV="1">
          <a:off x="22159595" y="5169312"/>
          <a:ext cx="1269" cy="1485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1" name="直線コネクタ 72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143939</xdr:rowOff>
    </xdr:from>
    <xdr:ext cx="534377" cy="259045"/>
    <xdr:sp macro="" textlink="">
      <xdr:nvSpPr>
        <xdr:cNvPr id="722" name="投資及び出資金最大値テキスト"/>
        <xdr:cNvSpPr txBox="1"/>
      </xdr:nvSpPr>
      <xdr:spPr>
        <a:xfrm>
          <a:off x="22212300" y="494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25812</xdr:rowOff>
    </xdr:from>
    <xdr:to>
      <xdr:col>116</xdr:col>
      <xdr:colOff>152400</xdr:colOff>
      <xdr:row>30</xdr:row>
      <xdr:rowOff>25812</xdr:rowOff>
    </xdr:to>
    <xdr:cxnSp macro="">
      <xdr:nvCxnSpPr>
        <xdr:cNvPr id="723" name="直線コネクタ 722"/>
        <xdr:cNvCxnSpPr/>
      </xdr:nvCxnSpPr>
      <xdr:spPr>
        <a:xfrm>
          <a:off x="22072600" y="51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4" name="直線コネクタ 72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34282</xdr:rowOff>
    </xdr:from>
    <xdr:ext cx="469744" cy="259045"/>
    <xdr:sp macro="" textlink="">
      <xdr:nvSpPr>
        <xdr:cNvPr id="725" name="投資及び出資金平均値テキスト"/>
        <xdr:cNvSpPr txBox="1"/>
      </xdr:nvSpPr>
      <xdr:spPr>
        <a:xfrm>
          <a:off x="22212300" y="6377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11405</xdr:rowOff>
    </xdr:from>
    <xdr:to>
      <xdr:col>116</xdr:col>
      <xdr:colOff>114300</xdr:colOff>
      <xdr:row>38</xdr:row>
      <xdr:rowOff>113005</xdr:rowOff>
    </xdr:to>
    <xdr:sp macro="" textlink="">
      <xdr:nvSpPr>
        <xdr:cNvPr id="726" name="フローチャート: 判断 725"/>
        <xdr:cNvSpPr/>
      </xdr:nvSpPr>
      <xdr:spPr>
        <a:xfrm>
          <a:off x="221107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7" name="直線コネクタ 72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42174</xdr:rowOff>
    </xdr:from>
    <xdr:to>
      <xdr:col>112</xdr:col>
      <xdr:colOff>38100</xdr:colOff>
      <xdr:row>38</xdr:row>
      <xdr:rowOff>143774</xdr:rowOff>
    </xdr:to>
    <xdr:sp macro="" textlink="">
      <xdr:nvSpPr>
        <xdr:cNvPr id="728" name="フローチャート: 判断 727"/>
        <xdr:cNvSpPr/>
      </xdr:nvSpPr>
      <xdr:spPr>
        <a:xfrm>
          <a:off x="21272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160301</xdr:rowOff>
    </xdr:from>
    <xdr:ext cx="469744" cy="259045"/>
    <xdr:sp macro="" textlink="">
      <xdr:nvSpPr>
        <xdr:cNvPr id="729" name="テキスト ボックス 728"/>
        <xdr:cNvSpPr txBox="1"/>
      </xdr:nvSpPr>
      <xdr:spPr>
        <a:xfrm>
          <a:off x="21088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130099</xdr:rowOff>
    </xdr:from>
    <xdr:to>
      <xdr:col>107</xdr:col>
      <xdr:colOff>50800</xdr:colOff>
      <xdr:row>38</xdr:row>
      <xdr:rowOff>139700</xdr:rowOff>
    </xdr:to>
    <xdr:cxnSp macro="">
      <xdr:nvCxnSpPr>
        <xdr:cNvPr id="730" name="直線コネクタ 729"/>
        <xdr:cNvCxnSpPr/>
      </xdr:nvCxnSpPr>
      <xdr:spPr>
        <a:xfrm>
          <a:off x="19545300" y="6645199"/>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47661</xdr:rowOff>
    </xdr:from>
    <xdr:to>
      <xdr:col>107</xdr:col>
      <xdr:colOff>101600</xdr:colOff>
      <xdr:row>38</xdr:row>
      <xdr:rowOff>149261</xdr:rowOff>
    </xdr:to>
    <xdr:sp macro="" textlink="">
      <xdr:nvSpPr>
        <xdr:cNvPr id="731" name="フローチャート: 判断 730"/>
        <xdr:cNvSpPr/>
      </xdr:nvSpPr>
      <xdr:spPr>
        <a:xfrm>
          <a:off x="20383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165788</xdr:rowOff>
    </xdr:from>
    <xdr:ext cx="378565" cy="259045"/>
    <xdr:sp macro="" textlink="">
      <xdr:nvSpPr>
        <xdr:cNvPr id="732" name="テキスト ボックス 731"/>
        <xdr:cNvSpPr txBox="1"/>
      </xdr:nvSpPr>
      <xdr:spPr>
        <a:xfrm>
          <a:off x="20245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130099</xdr:rowOff>
    </xdr:from>
    <xdr:to>
      <xdr:col>102</xdr:col>
      <xdr:colOff>114300</xdr:colOff>
      <xdr:row>38</xdr:row>
      <xdr:rowOff>139700</xdr:rowOff>
    </xdr:to>
    <xdr:cxnSp macro="">
      <xdr:nvCxnSpPr>
        <xdr:cNvPr id="733" name="直線コネクタ 732"/>
        <xdr:cNvCxnSpPr/>
      </xdr:nvCxnSpPr>
      <xdr:spPr>
        <a:xfrm flipV="1">
          <a:off x="18656300" y="6645199"/>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33396</xdr:rowOff>
    </xdr:from>
    <xdr:to>
      <xdr:col>102</xdr:col>
      <xdr:colOff>165100</xdr:colOff>
      <xdr:row>38</xdr:row>
      <xdr:rowOff>134996</xdr:rowOff>
    </xdr:to>
    <xdr:sp macro="" textlink="">
      <xdr:nvSpPr>
        <xdr:cNvPr id="734" name="フローチャート: 判断 733"/>
        <xdr:cNvSpPr/>
      </xdr:nvSpPr>
      <xdr:spPr>
        <a:xfrm>
          <a:off x="19494500" y="654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151523</xdr:rowOff>
    </xdr:from>
    <xdr:ext cx="469744" cy="259045"/>
    <xdr:sp macro="" textlink="">
      <xdr:nvSpPr>
        <xdr:cNvPr id="735" name="テキスト ボックス 734"/>
        <xdr:cNvSpPr txBox="1"/>
      </xdr:nvSpPr>
      <xdr:spPr>
        <a:xfrm>
          <a:off x="19310428" y="632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22880</xdr:rowOff>
    </xdr:from>
    <xdr:to>
      <xdr:col>98</xdr:col>
      <xdr:colOff>38100</xdr:colOff>
      <xdr:row>38</xdr:row>
      <xdr:rowOff>124480</xdr:rowOff>
    </xdr:to>
    <xdr:sp macro="" textlink="">
      <xdr:nvSpPr>
        <xdr:cNvPr id="736" name="フローチャート: 判断 735"/>
        <xdr:cNvSpPr/>
      </xdr:nvSpPr>
      <xdr:spPr>
        <a:xfrm>
          <a:off x="18605500" y="653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141007</xdr:rowOff>
    </xdr:from>
    <xdr:ext cx="469744" cy="259045"/>
    <xdr:sp macro="" textlink="">
      <xdr:nvSpPr>
        <xdr:cNvPr id="737" name="テキスト ボックス 736"/>
        <xdr:cNvSpPr txBox="1"/>
      </xdr:nvSpPr>
      <xdr:spPr>
        <a:xfrm>
          <a:off x="18421428" y="631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楕円 74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5" name="楕円 74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6" name="テキスト ボックス 74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7" name="楕円 74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8" name="テキスト ボックス 74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79299</xdr:rowOff>
    </xdr:from>
    <xdr:to>
      <xdr:col>102</xdr:col>
      <xdr:colOff>165100</xdr:colOff>
      <xdr:row>39</xdr:row>
      <xdr:rowOff>9449</xdr:rowOff>
    </xdr:to>
    <xdr:sp macro="" textlink="">
      <xdr:nvSpPr>
        <xdr:cNvPr id="749" name="楕円 748"/>
        <xdr:cNvSpPr/>
      </xdr:nvSpPr>
      <xdr:spPr>
        <a:xfrm>
          <a:off x="19494500" y="659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576</xdr:rowOff>
    </xdr:from>
    <xdr:ext cx="378565" cy="259045"/>
    <xdr:sp macro="" textlink="">
      <xdr:nvSpPr>
        <xdr:cNvPr id="750" name="テキスト ボックス 749"/>
        <xdr:cNvSpPr txBox="1"/>
      </xdr:nvSpPr>
      <xdr:spPr>
        <a:xfrm>
          <a:off x="19356017" y="66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楕円 75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96632</xdr:rowOff>
    </xdr:from>
    <xdr:to>
      <xdr:col>116</xdr:col>
      <xdr:colOff>62864</xdr:colOff>
      <xdr:row>58</xdr:row>
      <xdr:rowOff>139700</xdr:rowOff>
    </xdr:to>
    <xdr:cxnSp macro="">
      <xdr:nvCxnSpPr>
        <xdr:cNvPr id="774" name="直線コネクタ 773"/>
        <xdr:cNvCxnSpPr/>
      </xdr:nvCxnSpPr>
      <xdr:spPr>
        <a:xfrm flipV="1">
          <a:off x="22159595" y="8840582"/>
          <a:ext cx="1269" cy="124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43309</xdr:rowOff>
    </xdr:from>
    <xdr:ext cx="534377" cy="259045"/>
    <xdr:sp macro="" textlink="">
      <xdr:nvSpPr>
        <xdr:cNvPr id="777" name="貸付金最大値テキスト"/>
        <xdr:cNvSpPr txBox="1"/>
      </xdr:nvSpPr>
      <xdr:spPr>
        <a:xfrm>
          <a:off x="22212300" y="861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96632</xdr:rowOff>
    </xdr:from>
    <xdr:to>
      <xdr:col>116</xdr:col>
      <xdr:colOff>152400</xdr:colOff>
      <xdr:row>51</xdr:row>
      <xdr:rowOff>96632</xdr:rowOff>
    </xdr:to>
    <xdr:cxnSp macro="">
      <xdr:nvCxnSpPr>
        <xdr:cNvPr id="778" name="直線コネクタ 777"/>
        <xdr:cNvCxnSpPr/>
      </xdr:nvCxnSpPr>
      <xdr:spPr>
        <a:xfrm>
          <a:off x="22072600" y="884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99238</xdr:rowOff>
    </xdr:from>
    <xdr:to>
      <xdr:col>116</xdr:col>
      <xdr:colOff>63500</xdr:colOff>
      <xdr:row>58</xdr:row>
      <xdr:rowOff>99923</xdr:rowOff>
    </xdr:to>
    <xdr:cxnSp macro="">
      <xdr:nvCxnSpPr>
        <xdr:cNvPr id="779" name="直線コネクタ 778"/>
        <xdr:cNvCxnSpPr/>
      </xdr:nvCxnSpPr>
      <xdr:spPr>
        <a:xfrm flipV="1">
          <a:off x="21323300" y="10043338"/>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6027</xdr:rowOff>
    </xdr:from>
    <xdr:ext cx="469744" cy="259045"/>
    <xdr:sp macro="" textlink="">
      <xdr:nvSpPr>
        <xdr:cNvPr id="780" name="貸付金平均値テキスト"/>
        <xdr:cNvSpPr txBox="1"/>
      </xdr:nvSpPr>
      <xdr:spPr>
        <a:xfrm>
          <a:off x="22212300" y="9778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154600</xdr:rowOff>
    </xdr:from>
    <xdr:to>
      <xdr:col>116</xdr:col>
      <xdr:colOff>114300</xdr:colOff>
      <xdr:row>58</xdr:row>
      <xdr:rowOff>84750</xdr:rowOff>
    </xdr:to>
    <xdr:sp macro="" textlink="">
      <xdr:nvSpPr>
        <xdr:cNvPr id="781" name="フローチャート: 判断 780"/>
        <xdr:cNvSpPr/>
      </xdr:nvSpPr>
      <xdr:spPr>
        <a:xfrm>
          <a:off x="22110700" y="992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99923</xdr:rowOff>
    </xdr:from>
    <xdr:to>
      <xdr:col>111</xdr:col>
      <xdr:colOff>177800</xdr:colOff>
      <xdr:row>58</xdr:row>
      <xdr:rowOff>100564</xdr:rowOff>
    </xdr:to>
    <xdr:cxnSp macro="">
      <xdr:nvCxnSpPr>
        <xdr:cNvPr id="782" name="直線コネクタ 781"/>
        <xdr:cNvCxnSpPr/>
      </xdr:nvCxnSpPr>
      <xdr:spPr>
        <a:xfrm flipV="1">
          <a:off x="20434300" y="10044023"/>
          <a:ext cx="8890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142484</xdr:rowOff>
    </xdr:from>
    <xdr:to>
      <xdr:col>112</xdr:col>
      <xdr:colOff>38100</xdr:colOff>
      <xdr:row>58</xdr:row>
      <xdr:rowOff>72634</xdr:rowOff>
    </xdr:to>
    <xdr:sp macro="" textlink="">
      <xdr:nvSpPr>
        <xdr:cNvPr id="783" name="フローチャート: 判断 782"/>
        <xdr:cNvSpPr/>
      </xdr:nvSpPr>
      <xdr:spPr>
        <a:xfrm>
          <a:off x="21272500" y="991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89161</xdr:rowOff>
    </xdr:from>
    <xdr:ext cx="469744" cy="259045"/>
    <xdr:sp macro="" textlink="">
      <xdr:nvSpPr>
        <xdr:cNvPr id="784" name="テキスト ボックス 783"/>
        <xdr:cNvSpPr txBox="1"/>
      </xdr:nvSpPr>
      <xdr:spPr>
        <a:xfrm>
          <a:off x="21088428" y="9690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109205</xdr:rowOff>
    </xdr:from>
    <xdr:to>
      <xdr:col>107</xdr:col>
      <xdr:colOff>50800</xdr:colOff>
      <xdr:row>58</xdr:row>
      <xdr:rowOff>100564</xdr:rowOff>
    </xdr:to>
    <xdr:cxnSp macro="">
      <xdr:nvCxnSpPr>
        <xdr:cNvPr id="785" name="直線コネクタ 784"/>
        <xdr:cNvCxnSpPr/>
      </xdr:nvCxnSpPr>
      <xdr:spPr>
        <a:xfrm>
          <a:off x="19545300" y="9881855"/>
          <a:ext cx="889000" cy="16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156337</xdr:rowOff>
    </xdr:from>
    <xdr:to>
      <xdr:col>107</xdr:col>
      <xdr:colOff>101600</xdr:colOff>
      <xdr:row>58</xdr:row>
      <xdr:rowOff>86487</xdr:rowOff>
    </xdr:to>
    <xdr:sp macro="" textlink="">
      <xdr:nvSpPr>
        <xdr:cNvPr id="786" name="フローチャート: 判断 785"/>
        <xdr:cNvSpPr/>
      </xdr:nvSpPr>
      <xdr:spPr>
        <a:xfrm>
          <a:off x="20383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103014</xdr:rowOff>
    </xdr:from>
    <xdr:ext cx="469744" cy="259045"/>
    <xdr:sp macro="" textlink="">
      <xdr:nvSpPr>
        <xdr:cNvPr id="787" name="テキスト ボックス 786"/>
        <xdr:cNvSpPr txBox="1"/>
      </xdr:nvSpPr>
      <xdr:spPr>
        <a:xfrm>
          <a:off x="20199428" y="97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109205</xdr:rowOff>
    </xdr:from>
    <xdr:to>
      <xdr:col>102</xdr:col>
      <xdr:colOff>114300</xdr:colOff>
      <xdr:row>58</xdr:row>
      <xdr:rowOff>83602</xdr:rowOff>
    </xdr:to>
    <xdr:cxnSp macro="">
      <xdr:nvCxnSpPr>
        <xdr:cNvPr id="788" name="直線コネクタ 787"/>
        <xdr:cNvCxnSpPr/>
      </xdr:nvCxnSpPr>
      <xdr:spPr>
        <a:xfrm flipV="1">
          <a:off x="18656300" y="9881855"/>
          <a:ext cx="889000" cy="1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103942</xdr:rowOff>
    </xdr:from>
    <xdr:to>
      <xdr:col>102</xdr:col>
      <xdr:colOff>165100</xdr:colOff>
      <xdr:row>58</xdr:row>
      <xdr:rowOff>34092</xdr:rowOff>
    </xdr:to>
    <xdr:sp macro="" textlink="">
      <xdr:nvSpPr>
        <xdr:cNvPr id="789" name="フローチャート: 判断 788"/>
        <xdr:cNvSpPr/>
      </xdr:nvSpPr>
      <xdr:spPr>
        <a:xfrm>
          <a:off x="19494500" y="987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25219</xdr:rowOff>
    </xdr:from>
    <xdr:ext cx="469744" cy="259045"/>
    <xdr:sp macro="" textlink="">
      <xdr:nvSpPr>
        <xdr:cNvPr id="790" name="テキスト ボックス 789"/>
        <xdr:cNvSpPr txBox="1"/>
      </xdr:nvSpPr>
      <xdr:spPr>
        <a:xfrm>
          <a:off x="19310428" y="996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101702</xdr:rowOff>
    </xdr:from>
    <xdr:to>
      <xdr:col>98</xdr:col>
      <xdr:colOff>38100</xdr:colOff>
      <xdr:row>58</xdr:row>
      <xdr:rowOff>31852</xdr:rowOff>
    </xdr:to>
    <xdr:sp macro="" textlink="">
      <xdr:nvSpPr>
        <xdr:cNvPr id="791" name="フローチャート: 判断 790"/>
        <xdr:cNvSpPr/>
      </xdr:nvSpPr>
      <xdr:spPr>
        <a:xfrm>
          <a:off x="18605500" y="987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48379</xdr:rowOff>
    </xdr:from>
    <xdr:ext cx="469744" cy="259045"/>
    <xdr:sp macro="" textlink="">
      <xdr:nvSpPr>
        <xdr:cNvPr id="792" name="テキスト ボックス 791"/>
        <xdr:cNvSpPr txBox="1"/>
      </xdr:nvSpPr>
      <xdr:spPr>
        <a:xfrm>
          <a:off x="18421428" y="964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48438</xdr:rowOff>
    </xdr:from>
    <xdr:to>
      <xdr:col>116</xdr:col>
      <xdr:colOff>114300</xdr:colOff>
      <xdr:row>58</xdr:row>
      <xdr:rowOff>150038</xdr:rowOff>
    </xdr:to>
    <xdr:sp macro="" textlink="">
      <xdr:nvSpPr>
        <xdr:cNvPr id="798" name="楕円 797"/>
        <xdr:cNvSpPr/>
      </xdr:nvSpPr>
      <xdr:spPr>
        <a:xfrm>
          <a:off x="22110700" y="999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134815</xdr:rowOff>
    </xdr:from>
    <xdr:ext cx="378565" cy="259045"/>
    <xdr:sp macro="" textlink="">
      <xdr:nvSpPr>
        <xdr:cNvPr id="799" name="貸付金該当値テキスト"/>
        <xdr:cNvSpPr txBox="1"/>
      </xdr:nvSpPr>
      <xdr:spPr>
        <a:xfrm>
          <a:off x="22212300" y="9907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49123</xdr:rowOff>
    </xdr:from>
    <xdr:to>
      <xdr:col>112</xdr:col>
      <xdr:colOff>38100</xdr:colOff>
      <xdr:row>58</xdr:row>
      <xdr:rowOff>150723</xdr:rowOff>
    </xdr:to>
    <xdr:sp macro="" textlink="">
      <xdr:nvSpPr>
        <xdr:cNvPr id="800" name="楕円 799"/>
        <xdr:cNvSpPr/>
      </xdr:nvSpPr>
      <xdr:spPr>
        <a:xfrm>
          <a:off x="21272500" y="999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141850</xdr:rowOff>
    </xdr:from>
    <xdr:ext cx="378565" cy="259045"/>
    <xdr:sp macro="" textlink="">
      <xdr:nvSpPr>
        <xdr:cNvPr id="801" name="テキスト ボックス 800"/>
        <xdr:cNvSpPr txBox="1"/>
      </xdr:nvSpPr>
      <xdr:spPr>
        <a:xfrm>
          <a:off x="21134017" y="10085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49764</xdr:rowOff>
    </xdr:from>
    <xdr:to>
      <xdr:col>107</xdr:col>
      <xdr:colOff>101600</xdr:colOff>
      <xdr:row>58</xdr:row>
      <xdr:rowOff>151364</xdr:rowOff>
    </xdr:to>
    <xdr:sp macro="" textlink="">
      <xdr:nvSpPr>
        <xdr:cNvPr id="802" name="楕円 801"/>
        <xdr:cNvSpPr/>
      </xdr:nvSpPr>
      <xdr:spPr>
        <a:xfrm>
          <a:off x="20383500" y="999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142491</xdr:rowOff>
    </xdr:from>
    <xdr:ext cx="378565" cy="259045"/>
    <xdr:sp macro="" textlink="">
      <xdr:nvSpPr>
        <xdr:cNvPr id="803" name="テキスト ボックス 802"/>
        <xdr:cNvSpPr txBox="1"/>
      </xdr:nvSpPr>
      <xdr:spPr>
        <a:xfrm>
          <a:off x="20245017" y="1008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58405</xdr:rowOff>
    </xdr:from>
    <xdr:to>
      <xdr:col>102</xdr:col>
      <xdr:colOff>165100</xdr:colOff>
      <xdr:row>57</xdr:row>
      <xdr:rowOff>160005</xdr:rowOff>
    </xdr:to>
    <xdr:sp macro="" textlink="">
      <xdr:nvSpPr>
        <xdr:cNvPr id="804" name="楕円 803"/>
        <xdr:cNvSpPr/>
      </xdr:nvSpPr>
      <xdr:spPr>
        <a:xfrm>
          <a:off x="19494500" y="983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5082</xdr:rowOff>
    </xdr:from>
    <xdr:ext cx="469744" cy="259045"/>
    <xdr:sp macro="" textlink="">
      <xdr:nvSpPr>
        <xdr:cNvPr id="805" name="テキスト ボックス 804"/>
        <xdr:cNvSpPr txBox="1"/>
      </xdr:nvSpPr>
      <xdr:spPr>
        <a:xfrm>
          <a:off x="19310428" y="960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32802</xdr:rowOff>
    </xdr:from>
    <xdr:to>
      <xdr:col>98</xdr:col>
      <xdr:colOff>38100</xdr:colOff>
      <xdr:row>58</xdr:row>
      <xdr:rowOff>134402</xdr:rowOff>
    </xdr:to>
    <xdr:sp macro="" textlink="">
      <xdr:nvSpPr>
        <xdr:cNvPr id="806" name="楕円 805"/>
        <xdr:cNvSpPr/>
      </xdr:nvSpPr>
      <xdr:spPr>
        <a:xfrm>
          <a:off x="18605500" y="997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125529</xdr:rowOff>
    </xdr:from>
    <xdr:ext cx="469744" cy="259045"/>
    <xdr:sp macro="" textlink="">
      <xdr:nvSpPr>
        <xdr:cNvPr id="807" name="テキスト ボックス 806"/>
        <xdr:cNvSpPr txBox="1"/>
      </xdr:nvSpPr>
      <xdr:spPr>
        <a:xfrm>
          <a:off x="18421428" y="1006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2642</xdr:rowOff>
    </xdr:from>
    <xdr:to>
      <xdr:col>116</xdr:col>
      <xdr:colOff>62864</xdr:colOff>
      <xdr:row>78</xdr:row>
      <xdr:rowOff>168084</xdr:rowOff>
    </xdr:to>
    <xdr:cxnSp macro="">
      <xdr:nvCxnSpPr>
        <xdr:cNvPr id="832" name="直線コネクタ 831"/>
        <xdr:cNvCxnSpPr/>
      </xdr:nvCxnSpPr>
      <xdr:spPr>
        <a:xfrm flipV="1">
          <a:off x="22159595" y="12004142"/>
          <a:ext cx="1269" cy="153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461</xdr:rowOff>
    </xdr:from>
    <xdr:ext cx="534377" cy="259045"/>
    <xdr:sp macro="" textlink="">
      <xdr:nvSpPr>
        <xdr:cNvPr id="833" name="繰出金最小値テキスト"/>
        <xdr:cNvSpPr txBox="1"/>
      </xdr:nvSpPr>
      <xdr:spPr>
        <a:xfrm>
          <a:off x="22212300" y="1354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168084</xdr:rowOff>
    </xdr:from>
    <xdr:to>
      <xdr:col>116</xdr:col>
      <xdr:colOff>152400</xdr:colOff>
      <xdr:row>78</xdr:row>
      <xdr:rowOff>168084</xdr:rowOff>
    </xdr:to>
    <xdr:cxnSp macro="">
      <xdr:nvCxnSpPr>
        <xdr:cNvPr id="834" name="直線コネクタ 833"/>
        <xdr:cNvCxnSpPr/>
      </xdr:nvCxnSpPr>
      <xdr:spPr>
        <a:xfrm>
          <a:off x="22072600" y="1354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120769</xdr:rowOff>
    </xdr:from>
    <xdr:ext cx="599010" cy="259045"/>
    <xdr:sp macro="" textlink="">
      <xdr:nvSpPr>
        <xdr:cNvPr id="835" name="繰出金最大値テキスト"/>
        <xdr:cNvSpPr txBox="1"/>
      </xdr:nvSpPr>
      <xdr:spPr>
        <a:xfrm>
          <a:off x="22212300" y="1177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2642</xdr:rowOff>
    </xdr:from>
    <xdr:to>
      <xdr:col>116</xdr:col>
      <xdr:colOff>152400</xdr:colOff>
      <xdr:row>70</xdr:row>
      <xdr:rowOff>2642</xdr:rowOff>
    </xdr:to>
    <xdr:cxnSp macro="">
      <xdr:nvCxnSpPr>
        <xdr:cNvPr id="836" name="直線コネクタ 835"/>
        <xdr:cNvCxnSpPr/>
      </xdr:nvCxnSpPr>
      <xdr:spPr>
        <a:xfrm>
          <a:off x="22072600" y="1200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121362</xdr:rowOff>
    </xdr:from>
    <xdr:to>
      <xdr:col>116</xdr:col>
      <xdr:colOff>63500</xdr:colOff>
      <xdr:row>73</xdr:row>
      <xdr:rowOff>95415</xdr:rowOff>
    </xdr:to>
    <xdr:cxnSp macro="">
      <xdr:nvCxnSpPr>
        <xdr:cNvPr id="837" name="直線コネクタ 836"/>
        <xdr:cNvCxnSpPr/>
      </xdr:nvCxnSpPr>
      <xdr:spPr>
        <a:xfrm flipV="1">
          <a:off x="21323300" y="12465762"/>
          <a:ext cx="838200" cy="14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105630</xdr:rowOff>
    </xdr:from>
    <xdr:ext cx="534377" cy="259045"/>
    <xdr:sp macro="" textlink="">
      <xdr:nvSpPr>
        <xdr:cNvPr id="838" name="繰出金平均値テキスト"/>
        <xdr:cNvSpPr txBox="1"/>
      </xdr:nvSpPr>
      <xdr:spPr>
        <a:xfrm>
          <a:off x="22212300" y="12964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127203</xdr:rowOff>
    </xdr:from>
    <xdr:to>
      <xdr:col>116</xdr:col>
      <xdr:colOff>114300</xdr:colOff>
      <xdr:row>76</xdr:row>
      <xdr:rowOff>57353</xdr:rowOff>
    </xdr:to>
    <xdr:sp macro="" textlink="">
      <xdr:nvSpPr>
        <xdr:cNvPr id="839" name="フローチャート: 判断 838"/>
        <xdr:cNvSpPr/>
      </xdr:nvSpPr>
      <xdr:spPr>
        <a:xfrm>
          <a:off x="22110700" y="1298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95415</xdr:rowOff>
    </xdr:from>
    <xdr:to>
      <xdr:col>111</xdr:col>
      <xdr:colOff>177800</xdr:colOff>
      <xdr:row>73</xdr:row>
      <xdr:rowOff>150241</xdr:rowOff>
    </xdr:to>
    <xdr:cxnSp macro="">
      <xdr:nvCxnSpPr>
        <xdr:cNvPr id="840" name="直線コネクタ 839"/>
        <xdr:cNvCxnSpPr/>
      </xdr:nvCxnSpPr>
      <xdr:spPr>
        <a:xfrm flipV="1">
          <a:off x="20434300" y="12611265"/>
          <a:ext cx="889000" cy="5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112192</xdr:rowOff>
    </xdr:from>
    <xdr:to>
      <xdr:col>112</xdr:col>
      <xdr:colOff>38100</xdr:colOff>
      <xdr:row>76</xdr:row>
      <xdr:rowOff>42342</xdr:rowOff>
    </xdr:to>
    <xdr:sp macro="" textlink="">
      <xdr:nvSpPr>
        <xdr:cNvPr id="841" name="フローチャート: 判断 840"/>
        <xdr:cNvSpPr/>
      </xdr:nvSpPr>
      <xdr:spPr>
        <a:xfrm>
          <a:off x="212725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33469</xdr:rowOff>
    </xdr:from>
    <xdr:ext cx="534377" cy="259045"/>
    <xdr:sp macro="" textlink="">
      <xdr:nvSpPr>
        <xdr:cNvPr id="842" name="テキスト ボックス 841"/>
        <xdr:cNvSpPr txBox="1"/>
      </xdr:nvSpPr>
      <xdr:spPr>
        <a:xfrm>
          <a:off x="21056111" y="130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128512</xdr:rowOff>
    </xdr:from>
    <xdr:to>
      <xdr:col>107</xdr:col>
      <xdr:colOff>50800</xdr:colOff>
      <xdr:row>73</xdr:row>
      <xdr:rowOff>150241</xdr:rowOff>
    </xdr:to>
    <xdr:cxnSp macro="">
      <xdr:nvCxnSpPr>
        <xdr:cNvPr id="843" name="直線コネクタ 842"/>
        <xdr:cNvCxnSpPr/>
      </xdr:nvCxnSpPr>
      <xdr:spPr>
        <a:xfrm>
          <a:off x="19545300" y="12644362"/>
          <a:ext cx="889000" cy="2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123774</xdr:rowOff>
    </xdr:from>
    <xdr:to>
      <xdr:col>107</xdr:col>
      <xdr:colOff>101600</xdr:colOff>
      <xdr:row>76</xdr:row>
      <xdr:rowOff>53924</xdr:rowOff>
    </xdr:to>
    <xdr:sp macro="" textlink="">
      <xdr:nvSpPr>
        <xdr:cNvPr id="844" name="フローチャート: 判断 843"/>
        <xdr:cNvSpPr/>
      </xdr:nvSpPr>
      <xdr:spPr>
        <a:xfrm>
          <a:off x="20383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45051</xdr:rowOff>
    </xdr:from>
    <xdr:ext cx="534377" cy="259045"/>
    <xdr:sp macro="" textlink="">
      <xdr:nvSpPr>
        <xdr:cNvPr id="845" name="テキスト ボックス 844"/>
        <xdr:cNvSpPr txBox="1"/>
      </xdr:nvSpPr>
      <xdr:spPr>
        <a:xfrm>
          <a:off x="20167111" y="1307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128512</xdr:rowOff>
    </xdr:from>
    <xdr:to>
      <xdr:col>102</xdr:col>
      <xdr:colOff>114300</xdr:colOff>
      <xdr:row>74</xdr:row>
      <xdr:rowOff>143002</xdr:rowOff>
    </xdr:to>
    <xdr:cxnSp macro="">
      <xdr:nvCxnSpPr>
        <xdr:cNvPr id="846" name="直線コネクタ 845"/>
        <xdr:cNvCxnSpPr/>
      </xdr:nvCxnSpPr>
      <xdr:spPr>
        <a:xfrm flipV="1">
          <a:off x="18656300" y="12644362"/>
          <a:ext cx="889000" cy="18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111227</xdr:rowOff>
    </xdr:from>
    <xdr:to>
      <xdr:col>102</xdr:col>
      <xdr:colOff>165100</xdr:colOff>
      <xdr:row>77</xdr:row>
      <xdr:rowOff>41377</xdr:rowOff>
    </xdr:to>
    <xdr:sp macro="" textlink="">
      <xdr:nvSpPr>
        <xdr:cNvPr id="847" name="フローチャート: 判断 846"/>
        <xdr:cNvSpPr/>
      </xdr:nvSpPr>
      <xdr:spPr>
        <a:xfrm>
          <a:off x="19494500" y="1314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32504</xdr:rowOff>
    </xdr:from>
    <xdr:ext cx="534377" cy="259045"/>
    <xdr:sp macro="" textlink="">
      <xdr:nvSpPr>
        <xdr:cNvPr id="848" name="テキスト ボックス 847"/>
        <xdr:cNvSpPr txBox="1"/>
      </xdr:nvSpPr>
      <xdr:spPr>
        <a:xfrm>
          <a:off x="19278111" y="1323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149034</xdr:rowOff>
    </xdr:from>
    <xdr:to>
      <xdr:col>98</xdr:col>
      <xdr:colOff>38100</xdr:colOff>
      <xdr:row>77</xdr:row>
      <xdr:rowOff>79184</xdr:rowOff>
    </xdr:to>
    <xdr:sp macro="" textlink="">
      <xdr:nvSpPr>
        <xdr:cNvPr id="849" name="フローチャート: 判断 848"/>
        <xdr:cNvSpPr/>
      </xdr:nvSpPr>
      <xdr:spPr>
        <a:xfrm>
          <a:off x="18605500" y="1317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70311</xdr:rowOff>
    </xdr:from>
    <xdr:ext cx="534377" cy="259045"/>
    <xdr:sp macro="" textlink="">
      <xdr:nvSpPr>
        <xdr:cNvPr id="850" name="テキスト ボックス 849"/>
        <xdr:cNvSpPr txBox="1"/>
      </xdr:nvSpPr>
      <xdr:spPr>
        <a:xfrm>
          <a:off x="18389111" y="1327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70562</xdr:rowOff>
    </xdr:from>
    <xdr:to>
      <xdr:col>116</xdr:col>
      <xdr:colOff>114300</xdr:colOff>
      <xdr:row>73</xdr:row>
      <xdr:rowOff>712</xdr:rowOff>
    </xdr:to>
    <xdr:sp macro="" textlink="">
      <xdr:nvSpPr>
        <xdr:cNvPr id="856" name="楕円 855"/>
        <xdr:cNvSpPr/>
      </xdr:nvSpPr>
      <xdr:spPr>
        <a:xfrm>
          <a:off x="22110700" y="1241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93439</xdr:rowOff>
    </xdr:from>
    <xdr:ext cx="599010" cy="259045"/>
    <xdr:sp macro="" textlink="">
      <xdr:nvSpPr>
        <xdr:cNvPr id="857" name="繰出金該当値テキスト"/>
        <xdr:cNvSpPr txBox="1"/>
      </xdr:nvSpPr>
      <xdr:spPr>
        <a:xfrm>
          <a:off x="22212300" y="12266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44615</xdr:rowOff>
    </xdr:from>
    <xdr:to>
      <xdr:col>112</xdr:col>
      <xdr:colOff>38100</xdr:colOff>
      <xdr:row>73</xdr:row>
      <xdr:rowOff>146215</xdr:rowOff>
    </xdr:to>
    <xdr:sp macro="" textlink="">
      <xdr:nvSpPr>
        <xdr:cNvPr id="858" name="楕円 857"/>
        <xdr:cNvSpPr/>
      </xdr:nvSpPr>
      <xdr:spPr>
        <a:xfrm>
          <a:off x="21272500" y="125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162742</xdr:rowOff>
    </xdr:from>
    <xdr:ext cx="599010" cy="259045"/>
    <xdr:sp macro="" textlink="">
      <xdr:nvSpPr>
        <xdr:cNvPr id="859" name="テキスト ボックス 858"/>
        <xdr:cNvSpPr txBox="1"/>
      </xdr:nvSpPr>
      <xdr:spPr>
        <a:xfrm>
          <a:off x="21023795" y="12335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99441</xdr:rowOff>
    </xdr:from>
    <xdr:to>
      <xdr:col>107</xdr:col>
      <xdr:colOff>101600</xdr:colOff>
      <xdr:row>74</xdr:row>
      <xdr:rowOff>29591</xdr:rowOff>
    </xdr:to>
    <xdr:sp macro="" textlink="">
      <xdr:nvSpPr>
        <xdr:cNvPr id="860" name="楕円 859"/>
        <xdr:cNvSpPr/>
      </xdr:nvSpPr>
      <xdr:spPr>
        <a:xfrm>
          <a:off x="20383500" y="1261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46118</xdr:rowOff>
    </xdr:from>
    <xdr:ext cx="599010" cy="259045"/>
    <xdr:sp macro="" textlink="">
      <xdr:nvSpPr>
        <xdr:cNvPr id="861" name="テキスト ボックス 860"/>
        <xdr:cNvSpPr txBox="1"/>
      </xdr:nvSpPr>
      <xdr:spPr>
        <a:xfrm>
          <a:off x="20134795" y="12390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77712</xdr:rowOff>
    </xdr:from>
    <xdr:to>
      <xdr:col>102</xdr:col>
      <xdr:colOff>165100</xdr:colOff>
      <xdr:row>74</xdr:row>
      <xdr:rowOff>7862</xdr:rowOff>
    </xdr:to>
    <xdr:sp macro="" textlink="">
      <xdr:nvSpPr>
        <xdr:cNvPr id="862" name="楕円 861"/>
        <xdr:cNvSpPr/>
      </xdr:nvSpPr>
      <xdr:spPr>
        <a:xfrm>
          <a:off x="19494500" y="1259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24389</xdr:rowOff>
    </xdr:from>
    <xdr:ext cx="599010" cy="259045"/>
    <xdr:sp macro="" textlink="">
      <xdr:nvSpPr>
        <xdr:cNvPr id="863" name="テキスト ボックス 862"/>
        <xdr:cNvSpPr txBox="1"/>
      </xdr:nvSpPr>
      <xdr:spPr>
        <a:xfrm>
          <a:off x="19245795" y="12368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92202</xdr:rowOff>
    </xdr:from>
    <xdr:to>
      <xdr:col>98</xdr:col>
      <xdr:colOff>38100</xdr:colOff>
      <xdr:row>75</xdr:row>
      <xdr:rowOff>22352</xdr:rowOff>
    </xdr:to>
    <xdr:sp macro="" textlink="">
      <xdr:nvSpPr>
        <xdr:cNvPr id="864" name="楕円 863"/>
        <xdr:cNvSpPr/>
      </xdr:nvSpPr>
      <xdr:spPr>
        <a:xfrm>
          <a:off x="18605500" y="1277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38879</xdr:rowOff>
    </xdr:from>
    <xdr:ext cx="534377" cy="259045"/>
    <xdr:sp macro="" textlink="">
      <xdr:nvSpPr>
        <xdr:cNvPr id="865" name="テキスト ボックス 864"/>
        <xdr:cNvSpPr txBox="1"/>
      </xdr:nvSpPr>
      <xdr:spPr>
        <a:xfrm>
          <a:off x="18389111" y="1255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76" name="直線コネクタ 875"/>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77" name="テキスト ボックス 876"/>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78" name="直線コネクタ 877"/>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79" name="テキスト ボックス 878"/>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81" name="テキスト ボックス 880"/>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2" name="直線コネクタ 881"/>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83" name="テキスト ボックス 882"/>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84" name="直線コネクタ 883"/>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85" name="テキスト ボックス 884"/>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87" name="テキスト ボックス 886"/>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89" name="直線コネクタ 888"/>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0"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1" name="直線コネクタ 890"/>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892"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3" name="直線コネクタ 892"/>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894" name="直線コネクタ 893"/>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895"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896" name="フローチャート: 判断 895"/>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897" name="直線コネクタ 896"/>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898" name="フローチャート: 判断 897"/>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899" name="テキスト ボックス 898"/>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0" name="直線コネクタ 899"/>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01" name="フローチャート: 判断 900"/>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02" name="テキスト ボックス 901"/>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3" name="直線コネクタ 902"/>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90</xdr:row>
      <xdr:rowOff>50800</xdr:rowOff>
    </xdr:from>
    <xdr:to>
      <xdr:col>102</xdr:col>
      <xdr:colOff>165100</xdr:colOff>
      <xdr:row>90</xdr:row>
      <xdr:rowOff>152400</xdr:rowOff>
    </xdr:to>
    <xdr:sp macro="" textlink="">
      <xdr:nvSpPr>
        <xdr:cNvPr id="904" name="フローチャート: 判断 903"/>
        <xdr:cNvSpPr/>
      </xdr:nvSpPr>
      <xdr:spPr>
        <a:xfrm>
          <a:off x="19494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168927</xdr:rowOff>
    </xdr:from>
    <xdr:ext cx="313932" cy="259045"/>
    <xdr:sp macro="" textlink="">
      <xdr:nvSpPr>
        <xdr:cNvPr id="905" name="テキスト ボックス 904"/>
        <xdr:cNvSpPr txBox="1"/>
      </xdr:nvSpPr>
      <xdr:spPr>
        <a:xfrm>
          <a:off x="19388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06" name="フローチャート: 判断 905"/>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07" name="テキスト ボックス 90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3" name="楕円 912"/>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14"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15" name="楕円 914"/>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16" name="テキスト ボックス 915"/>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17" name="楕円 916"/>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18" name="テキスト ボックス 917"/>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19" name="楕円 918"/>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0" name="テキスト ボックス 919"/>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1" name="楕円 920"/>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22" name="テキスト ボックス 921"/>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性質別に係る住民１人当たりのコストは、人件費、維持補修費、扶助費、公債費及び繰出金の項目において類似団体の平均値を上回っている。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年度以降、減少傾向にあるが、町立保育所の統合も含めた職員定数管理を継続して検討し、経費の削減に努める。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維持補修費は公共施設の老朽化に伴い長寿命化に係る経費を計上する必要があるが、計画的に平準化して実施する必要がある。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扶助費は高齢化に伴う社会保障費の増加が見込まれるため、大幅な抑制は難しい状況である。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公債費は償還時期のピークを過ぎ、計画的な借り入れを行うことにより減少傾向にあるため、この状況を継続できるよう努める必要がある。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9,038
8,941
180.81
7,164,541
6,987,220
177,321
4,525,404
8,862,949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60.2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113792</xdr:rowOff>
    </xdr:from>
    <xdr:to>
      <xdr:col>24</xdr:col>
      <xdr:colOff>62865</xdr:colOff>
      <xdr:row>39</xdr:row>
      <xdr:rowOff>3937</xdr:rowOff>
    </xdr:to>
    <xdr:cxnSp macro="">
      <xdr:nvCxnSpPr>
        <xdr:cNvPr id="56" name="直線コネクタ 55"/>
        <xdr:cNvCxnSpPr/>
      </xdr:nvCxnSpPr>
      <xdr:spPr>
        <a:xfrm flipV="1">
          <a:off x="4633595" y="5257292"/>
          <a:ext cx="1270" cy="1433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7764</xdr:rowOff>
    </xdr:from>
    <xdr:ext cx="469744" cy="259045"/>
    <xdr:sp macro="" textlink="">
      <xdr:nvSpPr>
        <xdr:cNvPr id="57" name="議会費最小値テキスト"/>
        <xdr:cNvSpPr txBox="1"/>
      </xdr:nvSpPr>
      <xdr:spPr>
        <a:xfrm>
          <a:off x="4686300" y="669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3937</xdr:rowOff>
    </xdr:from>
    <xdr:to>
      <xdr:col>24</xdr:col>
      <xdr:colOff>152400</xdr:colOff>
      <xdr:row>39</xdr:row>
      <xdr:rowOff>3937</xdr:rowOff>
    </xdr:to>
    <xdr:cxnSp macro="">
      <xdr:nvCxnSpPr>
        <xdr:cNvPr id="58" name="直線コネクタ 57"/>
        <xdr:cNvCxnSpPr/>
      </xdr:nvCxnSpPr>
      <xdr:spPr>
        <a:xfrm>
          <a:off x="4546600" y="669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60469</xdr:rowOff>
    </xdr:from>
    <xdr:ext cx="534377" cy="259045"/>
    <xdr:sp macro="" textlink="">
      <xdr:nvSpPr>
        <xdr:cNvPr id="59" name="議会費最大値テキスト"/>
        <xdr:cNvSpPr txBox="1"/>
      </xdr:nvSpPr>
      <xdr:spPr>
        <a:xfrm>
          <a:off x="4686300" y="503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113792</xdr:rowOff>
    </xdr:from>
    <xdr:to>
      <xdr:col>24</xdr:col>
      <xdr:colOff>152400</xdr:colOff>
      <xdr:row>30</xdr:row>
      <xdr:rowOff>113792</xdr:rowOff>
    </xdr:to>
    <xdr:cxnSp macro="">
      <xdr:nvCxnSpPr>
        <xdr:cNvPr id="60" name="直線コネクタ 59"/>
        <xdr:cNvCxnSpPr/>
      </xdr:nvCxnSpPr>
      <xdr:spPr>
        <a:xfrm>
          <a:off x="4546600" y="525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73914</xdr:rowOff>
    </xdr:from>
    <xdr:to>
      <xdr:col>24</xdr:col>
      <xdr:colOff>63500</xdr:colOff>
      <xdr:row>36</xdr:row>
      <xdr:rowOff>115062</xdr:rowOff>
    </xdr:to>
    <xdr:cxnSp macro="">
      <xdr:nvCxnSpPr>
        <xdr:cNvPr id="61" name="直線コネクタ 60"/>
        <xdr:cNvCxnSpPr/>
      </xdr:nvCxnSpPr>
      <xdr:spPr>
        <a:xfrm>
          <a:off x="3797300" y="624611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43959</xdr:rowOff>
    </xdr:from>
    <xdr:ext cx="469744" cy="259045"/>
    <xdr:sp macro="" textlink="">
      <xdr:nvSpPr>
        <xdr:cNvPr id="62" name="議会費平均値テキスト"/>
        <xdr:cNvSpPr txBox="1"/>
      </xdr:nvSpPr>
      <xdr:spPr>
        <a:xfrm>
          <a:off x="4686300" y="621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65532</xdr:rowOff>
    </xdr:from>
    <xdr:to>
      <xdr:col>24</xdr:col>
      <xdr:colOff>114300</xdr:colOff>
      <xdr:row>36</xdr:row>
      <xdr:rowOff>167132</xdr:rowOff>
    </xdr:to>
    <xdr:sp macro="" textlink="">
      <xdr:nvSpPr>
        <xdr:cNvPr id="63" name="フローチャート: 判断 62"/>
        <xdr:cNvSpPr/>
      </xdr:nvSpPr>
      <xdr:spPr>
        <a:xfrm>
          <a:off x="45847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67818</xdr:rowOff>
    </xdr:from>
    <xdr:to>
      <xdr:col>19</xdr:col>
      <xdr:colOff>177800</xdr:colOff>
      <xdr:row>36</xdr:row>
      <xdr:rowOff>73914</xdr:rowOff>
    </xdr:to>
    <xdr:cxnSp macro="">
      <xdr:nvCxnSpPr>
        <xdr:cNvPr id="64" name="直線コネクタ 63"/>
        <xdr:cNvCxnSpPr/>
      </xdr:nvCxnSpPr>
      <xdr:spPr>
        <a:xfrm>
          <a:off x="2908300" y="624001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89662</xdr:rowOff>
    </xdr:from>
    <xdr:to>
      <xdr:col>20</xdr:col>
      <xdr:colOff>38100</xdr:colOff>
      <xdr:row>37</xdr:row>
      <xdr:rowOff>19812</xdr:rowOff>
    </xdr:to>
    <xdr:sp macro="" textlink="">
      <xdr:nvSpPr>
        <xdr:cNvPr id="65" name="フローチャート: 判断 64"/>
        <xdr:cNvSpPr/>
      </xdr:nvSpPr>
      <xdr:spPr>
        <a:xfrm>
          <a:off x="3746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10939</xdr:rowOff>
    </xdr:from>
    <xdr:ext cx="469744" cy="259045"/>
    <xdr:sp macro="" textlink="">
      <xdr:nvSpPr>
        <xdr:cNvPr id="66" name="テキスト ボックス 65"/>
        <xdr:cNvSpPr txBox="1"/>
      </xdr:nvSpPr>
      <xdr:spPr>
        <a:xfrm>
          <a:off x="3562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54864</xdr:rowOff>
    </xdr:from>
    <xdr:to>
      <xdr:col>15</xdr:col>
      <xdr:colOff>50800</xdr:colOff>
      <xdr:row>36</xdr:row>
      <xdr:rowOff>67818</xdr:rowOff>
    </xdr:to>
    <xdr:cxnSp macro="">
      <xdr:nvCxnSpPr>
        <xdr:cNvPr id="67" name="直線コネクタ 66"/>
        <xdr:cNvCxnSpPr/>
      </xdr:nvCxnSpPr>
      <xdr:spPr>
        <a:xfrm>
          <a:off x="2019300" y="6227064"/>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2794</xdr:rowOff>
    </xdr:from>
    <xdr:to>
      <xdr:col>15</xdr:col>
      <xdr:colOff>101600</xdr:colOff>
      <xdr:row>36</xdr:row>
      <xdr:rowOff>104394</xdr:rowOff>
    </xdr:to>
    <xdr:sp macro="" textlink="">
      <xdr:nvSpPr>
        <xdr:cNvPr id="68" name="フローチャート: 判断 67"/>
        <xdr:cNvSpPr/>
      </xdr:nvSpPr>
      <xdr:spPr>
        <a:xfrm>
          <a:off x="2857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120921</xdr:rowOff>
    </xdr:from>
    <xdr:ext cx="469744" cy="259045"/>
    <xdr:sp macro="" textlink="">
      <xdr:nvSpPr>
        <xdr:cNvPr id="69" name="テキスト ボックス 68"/>
        <xdr:cNvSpPr txBox="1"/>
      </xdr:nvSpPr>
      <xdr:spPr>
        <a:xfrm>
          <a:off x="2673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54864</xdr:rowOff>
    </xdr:from>
    <xdr:to>
      <xdr:col>10</xdr:col>
      <xdr:colOff>114300</xdr:colOff>
      <xdr:row>36</xdr:row>
      <xdr:rowOff>129921</xdr:rowOff>
    </xdr:to>
    <xdr:cxnSp macro="">
      <xdr:nvCxnSpPr>
        <xdr:cNvPr id="70" name="直線コネクタ 69"/>
        <xdr:cNvCxnSpPr/>
      </xdr:nvCxnSpPr>
      <xdr:spPr>
        <a:xfrm flipV="1">
          <a:off x="1130300" y="6227064"/>
          <a:ext cx="889000" cy="7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7874</xdr:rowOff>
    </xdr:from>
    <xdr:to>
      <xdr:col>10</xdr:col>
      <xdr:colOff>165100</xdr:colOff>
      <xdr:row>38</xdr:row>
      <xdr:rowOff>109474</xdr:rowOff>
    </xdr:to>
    <xdr:sp macro="" textlink="">
      <xdr:nvSpPr>
        <xdr:cNvPr id="71" name="フローチャート: 判断 70"/>
        <xdr:cNvSpPr/>
      </xdr:nvSpPr>
      <xdr:spPr>
        <a:xfrm>
          <a:off x="1968500" y="65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100601</xdr:rowOff>
    </xdr:from>
    <xdr:ext cx="469744" cy="259045"/>
    <xdr:sp macro="" textlink="">
      <xdr:nvSpPr>
        <xdr:cNvPr id="72" name="テキスト ボックス 71"/>
        <xdr:cNvSpPr txBox="1"/>
      </xdr:nvSpPr>
      <xdr:spPr>
        <a:xfrm>
          <a:off x="1784428" y="661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21844</xdr:rowOff>
    </xdr:from>
    <xdr:to>
      <xdr:col>6</xdr:col>
      <xdr:colOff>38100</xdr:colOff>
      <xdr:row>38</xdr:row>
      <xdr:rowOff>123444</xdr:rowOff>
    </xdr:to>
    <xdr:sp macro="" textlink="">
      <xdr:nvSpPr>
        <xdr:cNvPr id="73" name="フローチャート: 判断 72"/>
        <xdr:cNvSpPr/>
      </xdr:nvSpPr>
      <xdr:spPr>
        <a:xfrm>
          <a:off x="1079500" y="653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114571</xdr:rowOff>
    </xdr:from>
    <xdr:ext cx="469744" cy="259045"/>
    <xdr:sp macro="" textlink="">
      <xdr:nvSpPr>
        <xdr:cNvPr id="74" name="テキスト ボックス 73"/>
        <xdr:cNvSpPr txBox="1"/>
      </xdr:nvSpPr>
      <xdr:spPr>
        <a:xfrm>
          <a:off x="895428" y="662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64262</xdr:rowOff>
    </xdr:from>
    <xdr:to>
      <xdr:col>24</xdr:col>
      <xdr:colOff>114300</xdr:colOff>
      <xdr:row>36</xdr:row>
      <xdr:rowOff>165862</xdr:rowOff>
    </xdr:to>
    <xdr:sp macro="" textlink="">
      <xdr:nvSpPr>
        <xdr:cNvPr id="80" name="楕円 79"/>
        <xdr:cNvSpPr/>
      </xdr:nvSpPr>
      <xdr:spPr>
        <a:xfrm>
          <a:off x="4584700" y="62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87139</xdr:rowOff>
    </xdr:from>
    <xdr:ext cx="469744" cy="259045"/>
    <xdr:sp macro="" textlink="">
      <xdr:nvSpPr>
        <xdr:cNvPr id="81" name="議会費該当値テキスト"/>
        <xdr:cNvSpPr txBox="1"/>
      </xdr:nvSpPr>
      <xdr:spPr>
        <a:xfrm>
          <a:off x="4686300" y="6087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23114</xdr:rowOff>
    </xdr:from>
    <xdr:to>
      <xdr:col>20</xdr:col>
      <xdr:colOff>38100</xdr:colOff>
      <xdr:row>36</xdr:row>
      <xdr:rowOff>124714</xdr:rowOff>
    </xdr:to>
    <xdr:sp macro="" textlink="">
      <xdr:nvSpPr>
        <xdr:cNvPr id="82" name="楕円 81"/>
        <xdr:cNvSpPr/>
      </xdr:nvSpPr>
      <xdr:spPr>
        <a:xfrm>
          <a:off x="3746500" y="61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141241</xdr:rowOff>
    </xdr:from>
    <xdr:ext cx="469744" cy="259045"/>
    <xdr:sp macro="" textlink="">
      <xdr:nvSpPr>
        <xdr:cNvPr id="83" name="テキスト ボックス 82"/>
        <xdr:cNvSpPr txBox="1"/>
      </xdr:nvSpPr>
      <xdr:spPr>
        <a:xfrm>
          <a:off x="3562428" y="597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17018</xdr:rowOff>
    </xdr:from>
    <xdr:to>
      <xdr:col>15</xdr:col>
      <xdr:colOff>101600</xdr:colOff>
      <xdr:row>36</xdr:row>
      <xdr:rowOff>118618</xdr:rowOff>
    </xdr:to>
    <xdr:sp macro="" textlink="">
      <xdr:nvSpPr>
        <xdr:cNvPr id="84" name="楕円 83"/>
        <xdr:cNvSpPr/>
      </xdr:nvSpPr>
      <xdr:spPr>
        <a:xfrm>
          <a:off x="2857500" y="618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109745</xdr:rowOff>
    </xdr:from>
    <xdr:ext cx="469744" cy="259045"/>
    <xdr:sp macro="" textlink="">
      <xdr:nvSpPr>
        <xdr:cNvPr id="85" name="テキスト ボックス 84"/>
        <xdr:cNvSpPr txBox="1"/>
      </xdr:nvSpPr>
      <xdr:spPr>
        <a:xfrm>
          <a:off x="2673428" y="628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4064</xdr:rowOff>
    </xdr:from>
    <xdr:to>
      <xdr:col>10</xdr:col>
      <xdr:colOff>165100</xdr:colOff>
      <xdr:row>36</xdr:row>
      <xdr:rowOff>105664</xdr:rowOff>
    </xdr:to>
    <xdr:sp macro="" textlink="">
      <xdr:nvSpPr>
        <xdr:cNvPr id="86" name="楕円 85"/>
        <xdr:cNvSpPr/>
      </xdr:nvSpPr>
      <xdr:spPr>
        <a:xfrm>
          <a:off x="1968500" y="61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122191</xdr:rowOff>
    </xdr:from>
    <xdr:ext cx="469744" cy="259045"/>
    <xdr:sp macro="" textlink="">
      <xdr:nvSpPr>
        <xdr:cNvPr id="87" name="テキスト ボックス 86"/>
        <xdr:cNvSpPr txBox="1"/>
      </xdr:nvSpPr>
      <xdr:spPr>
        <a:xfrm>
          <a:off x="1784428" y="595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79121</xdr:rowOff>
    </xdr:from>
    <xdr:to>
      <xdr:col>6</xdr:col>
      <xdr:colOff>38100</xdr:colOff>
      <xdr:row>37</xdr:row>
      <xdr:rowOff>9271</xdr:rowOff>
    </xdr:to>
    <xdr:sp macro="" textlink="">
      <xdr:nvSpPr>
        <xdr:cNvPr id="88" name="楕円 87"/>
        <xdr:cNvSpPr/>
      </xdr:nvSpPr>
      <xdr:spPr>
        <a:xfrm>
          <a:off x="1079500" y="625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25798</xdr:rowOff>
    </xdr:from>
    <xdr:ext cx="469744" cy="259045"/>
    <xdr:sp macro="" textlink="">
      <xdr:nvSpPr>
        <xdr:cNvPr id="89" name="テキスト ボックス 88"/>
        <xdr:cNvSpPr txBox="1"/>
      </xdr:nvSpPr>
      <xdr:spPr>
        <a:xfrm>
          <a:off x="895428" y="6026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132695</xdr:rowOff>
    </xdr:from>
    <xdr:to>
      <xdr:col>24</xdr:col>
      <xdr:colOff>62865</xdr:colOff>
      <xdr:row>58</xdr:row>
      <xdr:rowOff>142435</xdr:rowOff>
    </xdr:to>
    <xdr:cxnSp macro="">
      <xdr:nvCxnSpPr>
        <xdr:cNvPr id="113" name="直線コネクタ 112"/>
        <xdr:cNvCxnSpPr/>
      </xdr:nvCxnSpPr>
      <xdr:spPr>
        <a:xfrm flipV="1">
          <a:off x="4633595" y="8533745"/>
          <a:ext cx="1270" cy="1552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146262</xdr:rowOff>
    </xdr:from>
    <xdr:ext cx="534377" cy="259045"/>
    <xdr:sp macro="" textlink="">
      <xdr:nvSpPr>
        <xdr:cNvPr id="114" name="総務費最小値テキスト"/>
        <xdr:cNvSpPr txBox="1"/>
      </xdr:nvSpPr>
      <xdr:spPr>
        <a:xfrm>
          <a:off x="4686300" y="100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142435</xdr:rowOff>
    </xdr:from>
    <xdr:to>
      <xdr:col>24</xdr:col>
      <xdr:colOff>152400</xdr:colOff>
      <xdr:row>58</xdr:row>
      <xdr:rowOff>142435</xdr:rowOff>
    </xdr:to>
    <xdr:cxnSp macro="">
      <xdr:nvCxnSpPr>
        <xdr:cNvPr id="115" name="直線コネクタ 114"/>
        <xdr:cNvCxnSpPr/>
      </xdr:nvCxnSpPr>
      <xdr:spPr>
        <a:xfrm>
          <a:off x="4546600" y="1008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79372</xdr:rowOff>
    </xdr:from>
    <xdr:ext cx="690189" cy="259045"/>
    <xdr:sp macro="" textlink="">
      <xdr:nvSpPr>
        <xdr:cNvPr id="116" name="総務費最大値テキスト"/>
        <xdr:cNvSpPr txBox="1"/>
      </xdr:nvSpPr>
      <xdr:spPr>
        <a:xfrm>
          <a:off x="4686300" y="83089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1,280,516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132695</xdr:rowOff>
    </xdr:from>
    <xdr:to>
      <xdr:col>24</xdr:col>
      <xdr:colOff>152400</xdr:colOff>
      <xdr:row>49</xdr:row>
      <xdr:rowOff>132695</xdr:rowOff>
    </xdr:to>
    <xdr:cxnSp macro="">
      <xdr:nvCxnSpPr>
        <xdr:cNvPr id="117" name="直線コネクタ 116"/>
        <xdr:cNvCxnSpPr/>
      </xdr:nvCxnSpPr>
      <xdr:spPr>
        <a:xfrm>
          <a:off x="4546600" y="853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81416</xdr:rowOff>
    </xdr:from>
    <xdr:to>
      <xdr:col>24</xdr:col>
      <xdr:colOff>63500</xdr:colOff>
      <xdr:row>58</xdr:row>
      <xdr:rowOff>84041</xdr:rowOff>
    </xdr:to>
    <xdr:cxnSp macro="">
      <xdr:nvCxnSpPr>
        <xdr:cNvPr id="118" name="直線コネクタ 117"/>
        <xdr:cNvCxnSpPr/>
      </xdr:nvCxnSpPr>
      <xdr:spPr>
        <a:xfrm>
          <a:off x="3797300" y="10025516"/>
          <a:ext cx="838200" cy="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136848</xdr:rowOff>
    </xdr:from>
    <xdr:ext cx="599010" cy="259045"/>
    <xdr:sp macro="" textlink="">
      <xdr:nvSpPr>
        <xdr:cNvPr id="119" name="総務費平均値テキスト"/>
        <xdr:cNvSpPr txBox="1"/>
      </xdr:nvSpPr>
      <xdr:spPr>
        <a:xfrm>
          <a:off x="4686300" y="9738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113971</xdr:rowOff>
    </xdr:from>
    <xdr:to>
      <xdr:col>24</xdr:col>
      <xdr:colOff>114300</xdr:colOff>
      <xdr:row>58</xdr:row>
      <xdr:rowOff>44121</xdr:rowOff>
    </xdr:to>
    <xdr:sp macro="" textlink="">
      <xdr:nvSpPr>
        <xdr:cNvPr id="120" name="フローチャート: 判断 119"/>
        <xdr:cNvSpPr/>
      </xdr:nvSpPr>
      <xdr:spPr>
        <a:xfrm>
          <a:off x="45847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81416</xdr:rowOff>
    </xdr:from>
    <xdr:to>
      <xdr:col>19</xdr:col>
      <xdr:colOff>177800</xdr:colOff>
      <xdr:row>58</xdr:row>
      <xdr:rowOff>85675</xdr:rowOff>
    </xdr:to>
    <xdr:cxnSp macro="">
      <xdr:nvCxnSpPr>
        <xdr:cNvPr id="121" name="直線コネクタ 120"/>
        <xdr:cNvCxnSpPr/>
      </xdr:nvCxnSpPr>
      <xdr:spPr>
        <a:xfrm flipV="1">
          <a:off x="2908300" y="10025516"/>
          <a:ext cx="889000" cy="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119426</xdr:rowOff>
    </xdr:from>
    <xdr:to>
      <xdr:col>20</xdr:col>
      <xdr:colOff>38100</xdr:colOff>
      <xdr:row>58</xdr:row>
      <xdr:rowOff>49576</xdr:rowOff>
    </xdr:to>
    <xdr:sp macro="" textlink="">
      <xdr:nvSpPr>
        <xdr:cNvPr id="122" name="フローチャート: 判断 121"/>
        <xdr:cNvSpPr/>
      </xdr:nvSpPr>
      <xdr:spPr>
        <a:xfrm>
          <a:off x="3746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66103</xdr:rowOff>
    </xdr:from>
    <xdr:ext cx="599010" cy="259045"/>
    <xdr:sp macro="" textlink="">
      <xdr:nvSpPr>
        <xdr:cNvPr id="123" name="テキスト ボックス 122"/>
        <xdr:cNvSpPr txBox="1"/>
      </xdr:nvSpPr>
      <xdr:spPr>
        <a:xfrm>
          <a:off x="3497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85675</xdr:rowOff>
    </xdr:from>
    <xdr:to>
      <xdr:col>15</xdr:col>
      <xdr:colOff>50800</xdr:colOff>
      <xdr:row>58</xdr:row>
      <xdr:rowOff>95476</xdr:rowOff>
    </xdr:to>
    <xdr:cxnSp macro="">
      <xdr:nvCxnSpPr>
        <xdr:cNvPr id="124" name="直線コネクタ 123"/>
        <xdr:cNvCxnSpPr/>
      </xdr:nvCxnSpPr>
      <xdr:spPr>
        <a:xfrm flipV="1">
          <a:off x="2019300" y="10029775"/>
          <a:ext cx="889000" cy="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153708</xdr:rowOff>
    </xdr:from>
    <xdr:to>
      <xdr:col>15</xdr:col>
      <xdr:colOff>101600</xdr:colOff>
      <xdr:row>58</xdr:row>
      <xdr:rowOff>83858</xdr:rowOff>
    </xdr:to>
    <xdr:sp macro="" textlink="">
      <xdr:nvSpPr>
        <xdr:cNvPr id="125" name="フローチャート: 判断 124"/>
        <xdr:cNvSpPr/>
      </xdr:nvSpPr>
      <xdr:spPr>
        <a:xfrm>
          <a:off x="2857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100385</xdr:rowOff>
    </xdr:from>
    <xdr:ext cx="599010" cy="259045"/>
    <xdr:sp macro="" textlink="">
      <xdr:nvSpPr>
        <xdr:cNvPr id="126" name="テキスト ボックス 125"/>
        <xdr:cNvSpPr txBox="1"/>
      </xdr:nvSpPr>
      <xdr:spPr>
        <a:xfrm>
          <a:off x="2608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49346</xdr:rowOff>
    </xdr:from>
    <xdr:to>
      <xdr:col>10</xdr:col>
      <xdr:colOff>114300</xdr:colOff>
      <xdr:row>58</xdr:row>
      <xdr:rowOff>95476</xdr:rowOff>
    </xdr:to>
    <xdr:cxnSp macro="">
      <xdr:nvCxnSpPr>
        <xdr:cNvPr id="127" name="直線コネクタ 126"/>
        <xdr:cNvCxnSpPr/>
      </xdr:nvCxnSpPr>
      <xdr:spPr>
        <a:xfrm>
          <a:off x="1130300" y="9993446"/>
          <a:ext cx="889000" cy="4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135399</xdr:rowOff>
    </xdr:from>
    <xdr:to>
      <xdr:col>10</xdr:col>
      <xdr:colOff>165100</xdr:colOff>
      <xdr:row>58</xdr:row>
      <xdr:rowOff>65549</xdr:rowOff>
    </xdr:to>
    <xdr:sp macro="" textlink="">
      <xdr:nvSpPr>
        <xdr:cNvPr id="128" name="フローチャート: 判断 127"/>
        <xdr:cNvSpPr/>
      </xdr:nvSpPr>
      <xdr:spPr>
        <a:xfrm>
          <a:off x="1968500" y="990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82076</xdr:rowOff>
    </xdr:from>
    <xdr:ext cx="599010" cy="259045"/>
    <xdr:sp macro="" textlink="">
      <xdr:nvSpPr>
        <xdr:cNvPr id="129" name="テキスト ボックス 128"/>
        <xdr:cNvSpPr txBox="1"/>
      </xdr:nvSpPr>
      <xdr:spPr>
        <a:xfrm>
          <a:off x="1719795" y="968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34668</xdr:rowOff>
    </xdr:from>
    <xdr:to>
      <xdr:col>6</xdr:col>
      <xdr:colOff>38100</xdr:colOff>
      <xdr:row>58</xdr:row>
      <xdr:rowOff>136268</xdr:rowOff>
    </xdr:to>
    <xdr:sp macro="" textlink="">
      <xdr:nvSpPr>
        <xdr:cNvPr id="130" name="フローチャート: 判断 129"/>
        <xdr:cNvSpPr/>
      </xdr:nvSpPr>
      <xdr:spPr>
        <a:xfrm>
          <a:off x="1079500" y="997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127395</xdr:rowOff>
    </xdr:from>
    <xdr:ext cx="599010" cy="259045"/>
    <xdr:sp macro="" textlink="">
      <xdr:nvSpPr>
        <xdr:cNvPr id="131" name="テキスト ボックス 130"/>
        <xdr:cNvSpPr txBox="1"/>
      </xdr:nvSpPr>
      <xdr:spPr>
        <a:xfrm>
          <a:off x="830795" y="10071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33241</xdr:rowOff>
    </xdr:from>
    <xdr:to>
      <xdr:col>24</xdr:col>
      <xdr:colOff>114300</xdr:colOff>
      <xdr:row>58</xdr:row>
      <xdr:rowOff>134841</xdr:rowOff>
    </xdr:to>
    <xdr:sp macro="" textlink="">
      <xdr:nvSpPr>
        <xdr:cNvPr id="137" name="楕円 136"/>
        <xdr:cNvSpPr/>
      </xdr:nvSpPr>
      <xdr:spPr>
        <a:xfrm>
          <a:off x="4584700" y="997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119618</xdr:rowOff>
    </xdr:from>
    <xdr:ext cx="599010" cy="259045"/>
    <xdr:sp macro="" textlink="">
      <xdr:nvSpPr>
        <xdr:cNvPr id="138" name="総務費該当値テキスト"/>
        <xdr:cNvSpPr txBox="1"/>
      </xdr:nvSpPr>
      <xdr:spPr>
        <a:xfrm>
          <a:off x="4686300" y="9892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30616</xdr:rowOff>
    </xdr:from>
    <xdr:to>
      <xdr:col>20</xdr:col>
      <xdr:colOff>38100</xdr:colOff>
      <xdr:row>58</xdr:row>
      <xdr:rowOff>132216</xdr:rowOff>
    </xdr:to>
    <xdr:sp macro="" textlink="">
      <xdr:nvSpPr>
        <xdr:cNvPr id="139" name="楕円 138"/>
        <xdr:cNvSpPr/>
      </xdr:nvSpPr>
      <xdr:spPr>
        <a:xfrm>
          <a:off x="3746500" y="997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123343</xdr:rowOff>
    </xdr:from>
    <xdr:ext cx="599010" cy="259045"/>
    <xdr:sp macro="" textlink="">
      <xdr:nvSpPr>
        <xdr:cNvPr id="140" name="テキスト ボックス 139"/>
        <xdr:cNvSpPr txBox="1"/>
      </xdr:nvSpPr>
      <xdr:spPr>
        <a:xfrm>
          <a:off x="3497795" y="1006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34875</xdr:rowOff>
    </xdr:from>
    <xdr:to>
      <xdr:col>15</xdr:col>
      <xdr:colOff>101600</xdr:colOff>
      <xdr:row>58</xdr:row>
      <xdr:rowOff>136475</xdr:rowOff>
    </xdr:to>
    <xdr:sp macro="" textlink="">
      <xdr:nvSpPr>
        <xdr:cNvPr id="141" name="楕円 140"/>
        <xdr:cNvSpPr/>
      </xdr:nvSpPr>
      <xdr:spPr>
        <a:xfrm>
          <a:off x="2857500" y="997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127602</xdr:rowOff>
    </xdr:from>
    <xdr:ext cx="599010" cy="259045"/>
    <xdr:sp macro="" textlink="">
      <xdr:nvSpPr>
        <xdr:cNvPr id="142" name="テキスト ボックス 141"/>
        <xdr:cNvSpPr txBox="1"/>
      </xdr:nvSpPr>
      <xdr:spPr>
        <a:xfrm>
          <a:off x="2608795" y="10071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44676</xdr:rowOff>
    </xdr:from>
    <xdr:to>
      <xdr:col>10</xdr:col>
      <xdr:colOff>165100</xdr:colOff>
      <xdr:row>58</xdr:row>
      <xdr:rowOff>146276</xdr:rowOff>
    </xdr:to>
    <xdr:sp macro="" textlink="">
      <xdr:nvSpPr>
        <xdr:cNvPr id="143" name="楕円 142"/>
        <xdr:cNvSpPr/>
      </xdr:nvSpPr>
      <xdr:spPr>
        <a:xfrm>
          <a:off x="1968500" y="998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137403</xdr:rowOff>
    </xdr:from>
    <xdr:ext cx="534377" cy="259045"/>
    <xdr:sp macro="" textlink="">
      <xdr:nvSpPr>
        <xdr:cNvPr id="144" name="テキスト ボックス 143"/>
        <xdr:cNvSpPr txBox="1"/>
      </xdr:nvSpPr>
      <xdr:spPr>
        <a:xfrm>
          <a:off x="1752111" y="1008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169996</xdr:rowOff>
    </xdr:from>
    <xdr:to>
      <xdr:col>6</xdr:col>
      <xdr:colOff>38100</xdr:colOff>
      <xdr:row>58</xdr:row>
      <xdr:rowOff>100146</xdr:rowOff>
    </xdr:to>
    <xdr:sp macro="" textlink="">
      <xdr:nvSpPr>
        <xdr:cNvPr id="145" name="楕円 144"/>
        <xdr:cNvSpPr/>
      </xdr:nvSpPr>
      <xdr:spPr>
        <a:xfrm>
          <a:off x="1079500" y="994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116673</xdr:rowOff>
    </xdr:from>
    <xdr:ext cx="599010" cy="259045"/>
    <xdr:sp macro="" textlink="">
      <xdr:nvSpPr>
        <xdr:cNvPr id="146" name="テキスト ボックス 145"/>
        <xdr:cNvSpPr txBox="1"/>
      </xdr:nvSpPr>
      <xdr:spPr>
        <a:xfrm>
          <a:off x="830795" y="971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52026</xdr:rowOff>
    </xdr:from>
    <xdr:to>
      <xdr:col>24</xdr:col>
      <xdr:colOff>62865</xdr:colOff>
      <xdr:row>78</xdr:row>
      <xdr:rowOff>60430</xdr:rowOff>
    </xdr:to>
    <xdr:cxnSp macro="">
      <xdr:nvCxnSpPr>
        <xdr:cNvPr id="173" name="直線コネクタ 172"/>
        <xdr:cNvCxnSpPr/>
      </xdr:nvCxnSpPr>
      <xdr:spPr>
        <a:xfrm flipV="1">
          <a:off x="4633595" y="12053526"/>
          <a:ext cx="1270" cy="1380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64257</xdr:rowOff>
    </xdr:from>
    <xdr:ext cx="599010" cy="259045"/>
    <xdr:sp macro="" textlink="">
      <xdr:nvSpPr>
        <xdr:cNvPr id="174" name="民生費最小値テキスト"/>
        <xdr:cNvSpPr txBox="1"/>
      </xdr:nvSpPr>
      <xdr:spPr>
        <a:xfrm>
          <a:off x="4686300" y="1343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60430</xdr:rowOff>
    </xdr:from>
    <xdr:to>
      <xdr:col>24</xdr:col>
      <xdr:colOff>152400</xdr:colOff>
      <xdr:row>78</xdr:row>
      <xdr:rowOff>60430</xdr:rowOff>
    </xdr:to>
    <xdr:cxnSp macro="">
      <xdr:nvCxnSpPr>
        <xdr:cNvPr id="175" name="直線コネクタ 174"/>
        <xdr:cNvCxnSpPr/>
      </xdr:nvCxnSpPr>
      <xdr:spPr>
        <a:xfrm>
          <a:off x="4546600" y="13433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170153</xdr:rowOff>
    </xdr:from>
    <xdr:ext cx="599010" cy="259045"/>
    <xdr:sp macro="" textlink="">
      <xdr:nvSpPr>
        <xdr:cNvPr id="176" name="民生費最大値テキスト"/>
        <xdr:cNvSpPr txBox="1"/>
      </xdr:nvSpPr>
      <xdr:spPr>
        <a:xfrm>
          <a:off x="4686300" y="1182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236,054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52026</xdr:rowOff>
    </xdr:from>
    <xdr:to>
      <xdr:col>24</xdr:col>
      <xdr:colOff>152400</xdr:colOff>
      <xdr:row>70</xdr:row>
      <xdr:rowOff>52026</xdr:rowOff>
    </xdr:to>
    <xdr:cxnSp macro="">
      <xdr:nvCxnSpPr>
        <xdr:cNvPr id="177" name="直線コネクタ 176"/>
        <xdr:cNvCxnSpPr/>
      </xdr:nvCxnSpPr>
      <xdr:spPr>
        <a:xfrm>
          <a:off x="4546600" y="1205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9768</xdr:rowOff>
    </xdr:from>
    <xdr:to>
      <xdr:col>24</xdr:col>
      <xdr:colOff>63500</xdr:colOff>
      <xdr:row>74</xdr:row>
      <xdr:rowOff>14405</xdr:rowOff>
    </xdr:to>
    <xdr:cxnSp macro="">
      <xdr:nvCxnSpPr>
        <xdr:cNvPr id="178" name="直線コネクタ 177"/>
        <xdr:cNvCxnSpPr/>
      </xdr:nvCxnSpPr>
      <xdr:spPr>
        <a:xfrm>
          <a:off x="3797300" y="12697068"/>
          <a:ext cx="8382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72171</xdr:rowOff>
    </xdr:from>
    <xdr:ext cx="599010" cy="259045"/>
    <xdr:sp macro="" textlink="">
      <xdr:nvSpPr>
        <xdr:cNvPr id="179" name="民生費平均値テキスト"/>
        <xdr:cNvSpPr txBox="1"/>
      </xdr:nvSpPr>
      <xdr:spPr>
        <a:xfrm>
          <a:off x="4686300" y="12759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93744</xdr:rowOff>
    </xdr:from>
    <xdr:to>
      <xdr:col>24</xdr:col>
      <xdr:colOff>114300</xdr:colOff>
      <xdr:row>75</xdr:row>
      <xdr:rowOff>23894</xdr:rowOff>
    </xdr:to>
    <xdr:sp macro="" textlink="">
      <xdr:nvSpPr>
        <xdr:cNvPr id="180" name="フローチャート: 判断 179"/>
        <xdr:cNvSpPr/>
      </xdr:nvSpPr>
      <xdr:spPr>
        <a:xfrm>
          <a:off x="45847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9768</xdr:rowOff>
    </xdr:from>
    <xdr:to>
      <xdr:col>19</xdr:col>
      <xdr:colOff>177800</xdr:colOff>
      <xdr:row>74</xdr:row>
      <xdr:rowOff>82060</xdr:rowOff>
    </xdr:to>
    <xdr:cxnSp macro="">
      <xdr:nvCxnSpPr>
        <xdr:cNvPr id="181" name="直線コネクタ 180"/>
        <xdr:cNvCxnSpPr/>
      </xdr:nvCxnSpPr>
      <xdr:spPr>
        <a:xfrm flipV="1">
          <a:off x="2908300" y="12697068"/>
          <a:ext cx="889000" cy="7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110628</xdr:rowOff>
    </xdr:from>
    <xdr:to>
      <xdr:col>20</xdr:col>
      <xdr:colOff>38100</xdr:colOff>
      <xdr:row>75</xdr:row>
      <xdr:rowOff>40778</xdr:rowOff>
    </xdr:to>
    <xdr:sp macro="" textlink="">
      <xdr:nvSpPr>
        <xdr:cNvPr id="182" name="フローチャート: 判断 181"/>
        <xdr:cNvSpPr/>
      </xdr:nvSpPr>
      <xdr:spPr>
        <a:xfrm>
          <a:off x="3746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31905</xdr:rowOff>
    </xdr:from>
    <xdr:ext cx="599010" cy="259045"/>
    <xdr:sp macro="" textlink="">
      <xdr:nvSpPr>
        <xdr:cNvPr id="183" name="テキスト ボックス 182"/>
        <xdr:cNvSpPr txBox="1"/>
      </xdr:nvSpPr>
      <xdr:spPr>
        <a:xfrm>
          <a:off x="3497795" y="1289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40205</xdr:rowOff>
    </xdr:from>
    <xdr:to>
      <xdr:col>15</xdr:col>
      <xdr:colOff>50800</xdr:colOff>
      <xdr:row>74</xdr:row>
      <xdr:rowOff>82060</xdr:rowOff>
    </xdr:to>
    <xdr:cxnSp macro="">
      <xdr:nvCxnSpPr>
        <xdr:cNvPr id="184" name="直線コネクタ 183"/>
        <xdr:cNvCxnSpPr/>
      </xdr:nvCxnSpPr>
      <xdr:spPr>
        <a:xfrm>
          <a:off x="2019300" y="12727505"/>
          <a:ext cx="889000" cy="4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40470</xdr:rowOff>
    </xdr:from>
    <xdr:to>
      <xdr:col>15</xdr:col>
      <xdr:colOff>101600</xdr:colOff>
      <xdr:row>75</xdr:row>
      <xdr:rowOff>142070</xdr:rowOff>
    </xdr:to>
    <xdr:sp macro="" textlink="">
      <xdr:nvSpPr>
        <xdr:cNvPr id="185" name="フローチャート: 判断 184"/>
        <xdr:cNvSpPr/>
      </xdr:nvSpPr>
      <xdr:spPr>
        <a:xfrm>
          <a:off x="2857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133196</xdr:rowOff>
    </xdr:from>
    <xdr:ext cx="599010" cy="259045"/>
    <xdr:sp macro="" textlink="">
      <xdr:nvSpPr>
        <xdr:cNvPr id="186" name="テキスト ボックス 185"/>
        <xdr:cNvSpPr txBox="1"/>
      </xdr:nvSpPr>
      <xdr:spPr>
        <a:xfrm>
          <a:off x="2608795"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40205</xdr:rowOff>
    </xdr:from>
    <xdr:to>
      <xdr:col>10</xdr:col>
      <xdr:colOff>114300</xdr:colOff>
      <xdr:row>75</xdr:row>
      <xdr:rowOff>143347</xdr:rowOff>
    </xdr:to>
    <xdr:cxnSp macro="">
      <xdr:nvCxnSpPr>
        <xdr:cNvPr id="187" name="直線コネクタ 186"/>
        <xdr:cNvCxnSpPr/>
      </xdr:nvCxnSpPr>
      <xdr:spPr>
        <a:xfrm flipV="1">
          <a:off x="1130300" y="12727505"/>
          <a:ext cx="889000" cy="27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20016</xdr:rowOff>
    </xdr:from>
    <xdr:to>
      <xdr:col>10</xdr:col>
      <xdr:colOff>165100</xdr:colOff>
      <xdr:row>76</xdr:row>
      <xdr:rowOff>121616</xdr:rowOff>
    </xdr:to>
    <xdr:sp macro="" textlink="">
      <xdr:nvSpPr>
        <xdr:cNvPr id="188" name="フローチャート: 判断 187"/>
        <xdr:cNvSpPr/>
      </xdr:nvSpPr>
      <xdr:spPr>
        <a:xfrm>
          <a:off x="1968500" y="1305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112743</xdr:rowOff>
    </xdr:from>
    <xdr:ext cx="599010" cy="259045"/>
    <xdr:sp macro="" textlink="">
      <xdr:nvSpPr>
        <xdr:cNvPr id="189" name="テキスト ボックス 188"/>
        <xdr:cNvSpPr txBox="1"/>
      </xdr:nvSpPr>
      <xdr:spPr>
        <a:xfrm>
          <a:off x="1719795" y="1314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145190</xdr:rowOff>
    </xdr:from>
    <xdr:to>
      <xdr:col>6</xdr:col>
      <xdr:colOff>38100</xdr:colOff>
      <xdr:row>77</xdr:row>
      <xdr:rowOff>75340</xdr:rowOff>
    </xdr:to>
    <xdr:sp macro="" textlink="">
      <xdr:nvSpPr>
        <xdr:cNvPr id="190" name="フローチャート: 判断 189"/>
        <xdr:cNvSpPr/>
      </xdr:nvSpPr>
      <xdr:spPr>
        <a:xfrm>
          <a:off x="1079500" y="1317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66467</xdr:rowOff>
    </xdr:from>
    <xdr:ext cx="599010" cy="259045"/>
    <xdr:sp macro="" textlink="">
      <xdr:nvSpPr>
        <xdr:cNvPr id="191" name="テキスト ボックス 190"/>
        <xdr:cNvSpPr txBox="1"/>
      </xdr:nvSpPr>
      <xdr:spPr>
        <a:xfrm>
          <a:off x="830795" y="1326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135055</xdr:rowOff>
    </xdr:from>
    <xdr:to>
      <xdr:col>24</xdr:col>
      <xdr:colOff>114300</xdr:colOff>
      <xdr:row>74</xdr:row>
      <xdr:rowOff>65205</xdr:rowOff>
    </xdr:to>
    <xdr:sp macro="" textlink="">
      <xdr:nvSpPr>
        <xdr:cNvPr id="197" name="楕円 196"/>
        <xdr:cNvSpPr/>
      </xdr:nvSpPr>
      <xdr:spPr>
        <a:xfrm>
          <a:off x="4584700" y="1265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157932</xdr:rowOff>
    </xdr:from>
    <xdr:ext cx="599010" cy="259045"/>
    <xdr:sp macro="" textlink="">
      <xdr:nvSpPr>
        <xdr:cNvPr id="198" name="民生費該当値テキスト"/>
        <xdr:cNvSpPr txBox="1"/>
      </xdr:nvSpPr>
      <xdr:spPr>
        <a:xfrm>
          <a:off x="4686300" y="1250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130418</xdr:rowOff>
    </xdr:from>
    <xdr:to>
      <xdr:col>20</xdr:col>
      <xdr:colOff>38100</xdr:colOff>
      <xdr:row>74</xdr:row>
      <xdr:rowOff>60568</xdr:rowOff>
    </xdr:to>
    <xdr:sp macro="" textlink="">
      <xdr:nvSpPr>
        <xdr:cNvPr id="199" name="楕円 198"/>
        <xdr:cNvSpPr/>
      </xdr:nvSpPr>
      <xdr:spPr>
        <a:xfrm>
          <a:off x="3746500" y="1264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77095</xdr:rowOff>
    </xdr:from>
    <xdr:ext cx="599010" cy="259045"/>
    <xdr:sp macro="" textlink="">
      <xdr:nvSpPr>
        <xdr:cNvPr id="200" name="テキスト ボックス 199"/>
        <xdr:cNvSpPr txBox="1"/>
      </xdr:nvSpPr>
      <xdr:spPr>
        <a:xfrm>
          <a:off x="3497795" y="12421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31260</xdr:rowOff>
    </xdr:from>
    <xdr:to>
      <xdr:col>15</xdr:col>
      <xdr:colOff>101600</xdr:colOff>
      <xdr:row>74</xdr:row>
      <xdr:rowOff>132860</xdr:rowOff>
    </xdr:to>
    <xdr:sp macro="" textlink="">
      <xdr:nvSpPr>
        <xdr:cNvPr id="201" name="楕円 200"/>
        <xdr:cNvSpPr/>
      </xdr:nvSpPr>
      <xdr:spPr>
        <a:xfrm>
          <a:off x="2857500" y="1271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149387</xdr:rowOff>
    </xdr:from>
    <xdr:ext cx="599010" cy="259045"/>
    <xdr:sp macro="" textlink="">
      <xdr:nvSpPr>
        <xdr:cNvPr id="202" name="テキスト ボックス 201"/>
        <xdr:cNvSpPr txBox="1"/>
      </xdr:nvSpPr>
      <xdr:spPr>
        <a:xfrm>
          <a:off x="2608795" y="12493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160855</xdr:rowOff>
    </xdr:from>
    <xdr:to>
      <xdr:col>10</xdr:col>
      <xdr:colOff>165100</xdr:colOff>
      <xdr:row>74</xdr:row>
      <xdr:rowOff>91005</xdr:rowOff>
    </xdr:to>
    <xdr:sp macro="" textlink="">
      <xdr:nvSpPr>
        <xdr:cNvPr id="203" name="楕円 202"/>
        <xdr:cNvSpPr/>
      </xdr:nvSpPr>
      <xdr:spPr>
        <a:xfrm>
          <a:off x="1968500" y="126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107532</xdr:rowOff>
    </xdr:from>
    <xdr:ext cx="599010" cy="259045"/>
    <xdr:sp macro="" textlink="">
      <xdr:nvSpPr>
        <xdr:cNvPr id="204" name="テキスト ボックス 203"/>
        <xdr:cNvSpPr txBox="1"/>
      </xdr:nvSpPr>
      <xdr:spPr>
        <a:xfrm>
          <a:off x="1719795" y="12451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92547</xdr:rowOff>
    </xdr:from>
    <xdr:to>
      <xdr:col>6</xdr:col>
      <xdr:colOff>38100</xdr:colOff>
      <xdr:row>76</xdr:row>
      <xdr:rowOff>22696</xdr:rowOff>
    </xdr:to>
    <xdr:sp macro="" textlink="">
      <xdr:nvSpPr>
        <xdr:cNvPr id="205" name="楕円 204"/>
        <xdr:cNvSpPr/>
      </xdr:nvSpPr>
      <xdr:spPr>
        <a:xfrm>
          <a:off x="1079500" y="129512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39224</xdr:rowOff>
    </xdr:from>
    <xdr:ext cx="599010" cy="259045"/>
    <xdr:sp macro="" textlink="">
      <xdr:nvSpPr>
        <xdr:cNvPr id="206" name="テキスト ボックス 205"/>
        <xdr:cNvSpPr txBox="1"/>
      </xdr:nvSpPr>
      <xdr:spPr>
        <a:xfrm>
          <a:off x="830795" y="12726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109057</xdr:rowOff>
    </xdr:from>
    <xdr:to>
      <xdr:col>24</xdr:col>
      <xdr:colOff>62865</xdr:colOff>
      <xdr:row>98</xdr:row>
      <xdr:rowOff>121789</xdr:rowOff>
    </xdr:to>
    <xdr:cxnSp macro="">
      <xdr:nvCxnSpPr>
        <xdr:cNvPr id="230" name="直線コネクタ 229"/>
        <xdr:cNvCxnSpPr/>
      </xdr:nvCxnSpPr>
      <xdr:spPr>
        <a:xfrm flipV="1">
          <a:off x="4633595" y="15711007"/>
          <a:ext cx="1270" cy="121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125616</xdr:rowOff>
    </xdr:from>
    <xdr:ext cx="534377" cy="259045"/>
    <xdr:sp macro="" textlink="">
      <xdr:nvSpPr>
        <xdr:cNvPr id="231" name="衛生費最小値テキスト"/>
        <xdr:cNvSpPr txBox="1"/>
      </xdr:nvSpPr>
      <xdr:spPr>
        <a:xfrm>
          <a:off x="4686300" y="169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121789</xdr:rowOff>
    </xdr:from>
    <xdr:to>
      <xdr:col>24</xdr:col>
      <xdr:colOff>152400</xdr:colOff>
      <xdr:row>98</xdr:row>
      <xdr:rowOff>121789</xdr:rowOff>
    </xdr:to>
    <xdr:cxnSp macro="">
      <xdr:nvCxnSpPr>
        <xdr:cNvPr id="232" name="直線コネクタ 231"/>
        <xdr:cNvCxnSpPr/>
      </xdr:nvCxnSpPr>
      <xdr:spPr>
        <a:xfrm>
          <a:off x="4546600" y="1692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55734</xdr:rowOff>
    </xdr:from>
    <xdr:ext cx="599010" cy="259045"/>
    <xdr:sp macro="" textlink="">
      <xdr:nvSpPr>
        <xdr:cNvPr id="233" name="衛生費最大値テキスト"/>
        <xdr:cNvSpPr txBox="1"/>
      </xdr:nvSpPr>
      <xdr:spPr>
        <a:xfrm>
          <a:off x="4686300" y="1548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109057</xdr:rowOff>
    </xdr:from>
    <xdr:to>
      <xdr:col>24</xdr:col>
      <xdr:colOff>152400</xdr:colOff>
      <xdr:row>91</xdr:row>
      <xdr:rowOff>109057</xdr:rowOff>
    </xdr:to>
    <xdr:cxnSp macro="">
      <xdr:nvCxnSpPr>
        <xdr:cNvPr id="234" name="直線コネクタ 233"/>
        <xdr:cNvCxnSpPr/>
      </xdr:nvCxnSpPr>
      <xdr:spPr>
        <a:xfrm>
          <a:off x="4546600" y="1571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99360</xdr:rowOff>
    </xdr:from>
    <xdr:to>
      <xdr:col>24</xdr:col>
      <xdr:colOff>63500</xdr:colOff>
      <xdr:row>97</xdr:row>
      <xdr:rowOff>160148</xdr:rowOff>
    </xdr:to>
    <xdr:cxnSp macro="">
      <xdr:nvCxnSpPr>
        <xdr:cNvPr id="235" name="直線コネクタ 234"/>
        <xdr:cNvCxnSpPr/>
      </xdr:nvCxnSpPr>
      <xdr:spPr>
        <a:xfrm>
          <a:off x="3797300" y="16730010"/>
          <a:ext cx="838200" cy="6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68222</xdr:rowOff>
    </xdr:from>
    <xdr:ext cx="534377" cy="259045"/>
    <xdr:sp macro="" textlink="">
      <xdr:nvSpPr>
        <xdr:cNvPr id="236" name="衛生費平均値テキスト"/>
        <xdr:cNvSpPr txBox="1"/>
      </xdr:nvSpPr>
      <xdr:spPr>
        <a:xfrm>
          <a:off x="4686300" y="16527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45345</xdr:rowOff>
    </xdr:from>
    <xdr:to>
      <xdr:col>24</xdr:col>
      <xdr:colOff>114300</xdr:colOff>
      <xdr:row>97</xdr:row>
      <xdr:rowOff>146945</xdr:rowOff>
    </xdr:to>
    <xdr:sp macro="" textlink="">
      <xdr:nvSpPr>
        <xdr:cNvPr id="237" name="フローチャート: 判断 236"/>
        <xdr:cNvSpPr/>
      </xdr:nvSpPr>
      <xdr:spPr>
        <a:xfrm>
          <a:off x="4584700" y="1667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99360</xdr:rowOff>
    </xdr:from>
    <xdr:to>
      <xdr:col>19</xdr:col>
      <xdr:colOff>177800</xdr:colOff>
      <xdr:row>97</xdr:row>
      <xdr:rowOff>135879</xdr:rowOff>
    </xdr:to>
    <xdr:cxnSp macro="">
      <xdr:nvCxnSpPr>
        <xdr:cNvPr id="238" name="直線コネクタ 237"/>
        <xdr:cNvCxnSpPr/>
      </xdr:nvCxnSpPr>
      <xdr:spPr>
        <a:xfrm flipV="1">
          <a:off x="2908300" y="16730010"/>
          <a:ext cx="889000" cy="3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39432</xdr:rowOff>
    </xdr:from>
    <xdr:to>
      <xdr:col>20</xdr:col>
      <xdr:colOff>38100</xdr:colOff>
      <xdr:row>97</xdr:row>
      <xdr:rowOff>141032</xdr:rowOff>
    </xdr:to>
    <xdr:sp macro="" textlink="">
      <xdr:nvSpPr>
        <xdr:cNvPr id="239" name="フローチャート: 判断 238"/>
        <xdr:cNvSpPr/>
      </xdr:nvSpPr>
      <xdr:spPr>
        <a:xfrm>
          <a:off x="3746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157559</xdr:rowOff>
    </xdr:from>
    <xdr:ext cx="534377" cy="259045"/>
    <xdr:sp macro="" textlink="">
      <xdr:nvSpPr>
        <xdr:cNvPr id="240" name="テキスト ボックス 239"/>
        <xdr:cNvSpPr txBox="1"/>
      </xdr:nvSpPr>
      <xdr:spPr>
        <a:xfrm>
          <a:off x="3530111" y="164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94383</xdr:rowOff>
    </xdr:from>
    <xdr:to>
      <xdr:col>15</xdr:col>
      <xdr:colOff>50800</xdr:colOff>
      <xdr:row>97</xdr:row>
      <xdr:rowOff>135879</xdr:rowOff>
    </xdr:to>
    <xdr:cxnSp macro="">
      <xdr:nvCxnSpPr>
        <xdr:cNvPr id="241" name="直線コネクタ 240"/>
        <xdr:cNvCxnSpPr/>
      </xdr:nvCxnSpPr>
      <xdr:spPr>
        <a:xfrm>
          <a:off x="2019300" y="16725033"/>
          <a:ext cx="889000" cy="4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67004</xdr:rowOff>
    </xdr:from>
    <xdr:to>
      <xdr:col>15</xdr:col>
      <xdr:colOff>101600</xdr:colOff>
      <xdr:row>97</xdr:row>
      <xdr:rowOff>168604</xdr:rowOff>
    </xdr:to>
    <xdr:sp macro="" textlink="">
      <xdr:nvSpPr>
        <xdr:cNvPr id="242" name="フローチャート: 判断 241"/>
        <xdr:cNvSpPr/>
      </xdr:nvSpPr>
      <xdr:spPr>
        <a:xfrm>
          <a:off x="2857500" y="166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13681</xdr:rowOff>
    </xdr:from>
    <xdr:ext cx="534377" cy="259045"/>
    <xdr:sp macro="" textlink="">
      <xdr:nvSpPr>
        <xdr:cNvPr id="243" name="テキスト ボックス 242"/>
        <xdr:cNvSpPr txBox="1"/>
      </xdr:nvSpPr>
      <xdr:spPr>
        <a:xfrm>
          <a:off x="2641111" y="164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94383</xdr:rowOff>
    </xdr:from>
    <xdr:to>
      <xdr:col>10</xdr:col>
      <xdr:colOff>114300</xdr:colOff>
      <xdr:row>97</xdr:row>
      <xdr:rowOff>168656</xdr:rowOff>
    </xdr:to>
    <xdr:cxnSp macro="">
      <xdr:nvCxnSpPr>
        <xdr:cNvPr id="244" name="直線コネクタ 243"/>
        <xdr:cNvCxnSpPr/>
      </xdr:nvCxnSpPr>
      <xdr:spPr>
        <a:xfrm flipV="1">
          <a:off x="1130300" y="16725033"/>
          <a:ext cx="889000" cy="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135568</xdr:rowOff>
    </xdr:from>
    <xdr:to>
      <xdr:col>10</xdr:col>
      <xdr:colOff>165100</xdr:colOff>
      <xdr:row>98</xdr:row>
      <xdr:rowOff>65718</xdr:rowOff>
    </xdr:to>
    <xdr:sp macro="" textlink="">
      <xdr:nvSpPr>
        <xdr:cNvPr id="245" name="フローチャート: 判断 244"/>
        <xdr:cNvSpPr/>
      </xdr:nvSpPr>
      <xdr:spPr>
        <a:xfrm>
          <a:off x="1968500" y="1676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56845</xdr:rowOff>
    </xdr:from>
    <xdr:ext cx="534377" cy="259045"/>
    <xdr:sp macro="" textlink="">
      <xdr:nvSpPr>
        <xdr:cNvPr id="246" name="テキスト ボックス 245"/>
        <xdr:cNvSpPr txBox="1"/>
      </xdr:nvSpPr>
      <xdr:spPr>
        <a:xfrm>
          <a:off x="1752111" y="1685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150264</xdr:rowOff>
    </xdr:from>
    <xdr:to>
      <xdr:col>6</xdr:col>
      <xdr:colOff>38100</xdr:colOff>
      <xdr:row>98</xdr:row>
      <xdr:rowOff>80414</xdr:rowOff>
    </xdr:to>
    <xdr:sp macro="" textlink="">
      <xdr:nvSpPr>
        <xdr:cNvPr id="247" name="フローチャート: 判断 246"/>
        <xdr:cNvSpPr/>
      </xdr:nvSpPr>
      <xdr:spPr>
        <a:xfrm>
          <a:off x="1079500" y="1678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71541</xdr:rowOff>
    </xdr:from>
    <xdr:ext cx="534377" cy="259045"/>
    <xdr:sp macro="" textlink="">
      <xdr:nvSpPr>
        <xdr:cNvPr id="248" name="テキスト ボックス 247"/>
        <xdr:cNvSpPr txBox="1"/>
      </xdr:nvSpPr>
      <xdr:spPr>
        <a:xfrm>
          <a:off x="863111" y="1687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109348</xdr:rowOff>
    </xdr:from>
    <xdr:to>
      <xdr:col>24</xdr:col>
      <xdr:colOff>114300</xdr:colOff>
      <xdr:row>98</xdr:row>
      <xdr:rowOff>39498</xdr:rowOff>
    </xdr:to>
    <xdr:sp macro="" textlink="">
      <xdr:nvSpPr>
        <xdr:cNvPr id="254" name="楕円 253"/>
        <xdr:cNvSpPr/>
      </xdr:nvSpPr>
      <xdr:spPr>
        <a:xfrm>
          <a:off x="4584700" y="1673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87775</xdr:rowOff>
    </xdr:from>
    <xdr:ext cx="534377" cy="259045"/>
    <xdr:sp macro="" textlink="">
      <xdr:nvSpPr>
        <xdr:cNvPr id="255" name="衛生費該当値テキスト"/>
        <xdr:cNvSpPr txBox="1"/>
      </xdr:nvSpPr>
      <xdr:spPr>
        <a:xfrm>
          <a:off x="4686300" y="167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48560</xdr:rowOff>
    </xdr:from>
    <xdr:to>
      <xdr:col>20</xdr:col>
      <xdr:colOff>38100</xdr:colOff>
      <xdr:row>97</xdr:row>
      <xdr:rowOff>150160</xdr:rowOff>
    </xdr:to>
    <xdr:sp macro="" textlink="">
      <xdr:nvSpPr>
        <xdr:cNvPr id="256" name="楕円 255"/>
        <xdr:cNvSpPr/>
      </xdr:nvSpPr>
      <xdr:spPr>
        <a:xfrm>
          <a:off x="3746500" y="166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141287</xdr:rowOff>
    </xdr:from>
    <xdr:ext cx="534377" cy="259045"/>
    <xdr:sp macro="" textlink="">
      <xdr:nvSpPr>
        <xdr:cNvPr id="257" name="テキスト ボックス 256"/>
        <xdr:cNvSpPr txBox="1"/>
      </xdr:nvSpPr>
      <xdr:spPr>
        <a:xfrm>
          <a:off x="3530111" y="167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85079</xdr:rowOff>
    </xdr:from>
    <xdr:to>
      <xdr:col>15</xdr:col>
      <xdr:colOff>101600</xdr:colOff>
      <xdr:row>98</xdr:row>
      <xdr:rowOff>15229</xdr:rowOff>
    </xdr:to>
    <xdr:sp macro="" textlink="">
      <xdr:nvSpPr>
        <xdr:cNvPr id="258" name="楕円 257"/>
        <xdr:cNvSpPr/>
      </xdr:nvSpPr>
      <xdr:spPr>
        <a:xfrm>
          <a:off x="2857500" y="1671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6356</xdr:rowOff>
    </xdr:from>
    <xdr:ext cx="534377" cy="259045"/>
    <xdr:sp macro="" textlink="">
      <xdr:nvSpPr>
        <xdr:cNvPr id="259" name="テキスト ボックス 258"/>
        <xdr:cNvSpPr txBox="1"/>
      </xdr:nvSpPr>
      <xdr:spPr>
        <a:xfrm>
          <a:off x="2641111" y="1680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43583</xdr:rowOff>
    </xdr:from>
    <xdr:to>
      <xdr:col>10</xdr:col>
      <xdr:colOff>165100</xdr:colOff>
      <xdr:row>97</xdr:row>
      <xdr:rowOff>145183</xdr:rowOff>
    </xdr:to>
    <xdr:sp macro="" textlink="">
      <xdr:nvSpPr>
        <xdr:cNvPr id="260" name="楕円 259"/>
        <xdr:cNvSpPr/>
      </xdr:nvSpPr>
      <xdr:spPr>
        <a:xfrm>
          <a:off x="1968500" y="1667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161710</xdr:rowOff>
    </xdr:from>
    <xdr:ext cx="534377" cy="259045"/>
    <xdr:sp macro="" textlink="">
      <xdr:nvSpPr>
        <xdr:cNvPr id="261" name="テキスト ボックス 260"/>
        <xdr:cNvSpPr txBox="1"/>
      </xdr:nvSpPr>
      <xdr:spPr>
        <a:xfrm>
          <a:off x="1752111" y="1644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117856</xdr:rowOff>
    </xdr:from>
    <xdr:to>
      <xdr:col>6</xdr:col>
      <xdr:colOff>38100</xdr:colOff>
      <xdr:row>98</xdr:row>
      <xdr:rowOff>48006</xdr:rowOff>
    </xdr:to>
    <xdr:sp macro="" textlink="">
      <xdr:nvSpPr>
        <xdr:cNvPr id="262" name="楕円 261"/>
        <xdr:cNvSpPr/>
      </xdr:nvSpPr>
      <xdr:spPr>
        <a:xfrm>
          <a:off x="1079500" y="1674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64533</xdr:rowOff>
    </xdr:from>
    <xdr:ext cx="534377" cy="259045"/>
    <xdr:sp macro="" textlink="">
      <xdr:nvSpPr>
        <xdr:cNvPr id="263" name="テキスト ボックス 262"/>
        <xdr:cNvSpPr txBox="1"/>
      </xdr:nvSpPr>
      <xdr:spPr>
        <a:xfrm>
          <a:off x="863111" y="165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17262</xdr:rowOff>
    </xdr:from>
    <xdr:to>
      <xdr:col>54</xdr:col>
      <xdr:colOff>189865</xdr:colOff>
      <xdr:row>38</xdr:row>
      <xdr:rowOff>139700</xdr:rowOff>
    </xdr:to>
    <xdr:cxnSp macro="">
      <xdr:nvCxnSpPr>
        <xdr:cNvPr id="285" name="直線コネクタ 284"/>
        <xdr:cNvCxnSpPr/>
      </xdr:nvCxnSpPr>
      <xdr:spPr>
        <a:xfrm flipV="1">
          <a:off x="10475595" y="5160762"/>
          <a:ext cx="1270" cy="149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135389</xdr:rowOff>
    </xdr:from>
    <xdr:ext cx="534377" cy="259045"/>
    <xdr:sp macro="" textlink="">
      <xdr:nvSpPr>
        <xdr:cNvPr id="288" name="労働費最大値テキスト"/>
        <xdr:cNvSpPr txBox="1"/>
      </xdr:nvSpPr>
      <xdr:spPr>
        <a:xfrm>
          <a:off x="10528300" y="493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17262</xdr:rowOff>
    </xdr:from>
    <xdr:to>
      <xdr:col>55</xdr:col>
      <xdr:colOff>88900</xdr:colOff>
      <xdr:row>30</xdr:row>
      <xdr:rowOff>17262</xdr:rowOff>
    </xdr:to>
    <xdr:cxnSp macro="">
      <xdr:nvCxnSpPr>
        <xdr:cNvPr id="289" name="直線コネクタ 288"/>
        <xdr:cNvCxnSpPr/>
      </xdr:nvCxnSpPr>
      <xdr:spPr>
        <a:xfrm>
          <a:off x="10388600" y="516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87671</xdr:rowOff>
    </xdr:from>
    <xdr:to>
      <xdr:col>55</xdr:col>
      <xdr:colOff>0</xdr:colOff>
      <xdr:row>38</xdr:row>
      <xdr:rowOff>92883</xdr:rowOff>
    </xdr:to>
    <xdr:cxnSp macro="">
      <xdr:nvCxnSpPr>
        <xdr:cNvPr id="290" name="直線コネクタ 289"/>
        <xdr:cNvCxnSpPr/>
      </xdr:nvCxnSpPr>
      <xdr:spPr>
        <a:xfrm>
          <a:off x="9639300" y="6602771"/>
          <a:ext cx="8382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2140</xdr:rowOff>
    </xdr:from>
    <xdr:ext cx="469744" cy="259045"/>
    <xdr:sp macro="" textlink="">
      <xdr:nvSpPr>
        <xdr:cNvPr id="291" name="労働費平均値テキスト"/>
        <xdr:cNvSpPr txBox="1"/>
      </xdr:nvSpPr>
      <xdr:spPr>
        <a:xfrm>
          <a:off x="10528300" y="6345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150713</xdr:rowOff>
    </xdr:from>
    <xdr:to>
      <xdr:col>55</xdr:col>
      <xdr:colOff>50800</xdr:colOff>
      <xdr:row>38</xdr:row>
      <xdr:rowOff>80863</xdr:rowOff>
    </xdr:to>
    <xdr:sp macro="" textlink="">
      <xdr:nvSpPr>
        <xdr:cNvPr id="292" name="フローチャート: 判断 291"/>
        <xdr:cNvSpPr/>
      </xdr:nvSpPr>
      <xdr:spPr>
        <a:xfrm>
          <a:off x="104267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87671</xdr:rowOff>
    </xdr:from>
    <xdr:to>
      <xdr:col>50</xdr:col>
      <xdr:colOff>114300</xdr:colOff>
      <xdr:row>38</xdr:row>
      <xdr:rowOff>90048</xdr:rowOff>
    </xdr:to>
    <xdr:cxnSp macro="">
      <xdr:nvCxnSpPr>
        <xdr:cNvPr id="293" name="直線コネクタ 292"/>
        <xdr:cNvCxnSpPr/>
      </xdr:nvCxnSpPr>
      <xdr:spPr>
        <a:xfrm flipV="1">
          <a:off x="8750300" y="6602771"/>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142575</xdr:rowOff>
    </xdr:from>
    <xdr:to>
      <xdr:col>50</xdr:col>
      <xdr:colOff>165100</xdr:colOff>
      <xdr:row>38</xdr:row>
      <xdr:rowOff>72726</xdr:rowOff>
    </xdr:to>
    <xdr:sp macro="" textlink="">
      <xdr:nvSpPr>
        <xdr:cNvPr id="294" name="フローチャート: 判断 293"/>
        <xdr:cNvSpPr/>
      </xdr:nvSpPr>
      <xdr:spPr>
        <a:xfrm>
          <a:off x="9588500" y="64862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89252</xdr:rowOff>
    </xdr:from>
    <xdr:ext cx="469744" cy="259045"/>
    <xdr:sp macro="" textlink="">
      <xdr:nvSpPr>
        <xdr:cNvPr id="295" name="テキスト ボックス 294"/>
        <xdr:cNvSpPr txBox="1"/>
      </xdr:nvSpPr>
      <xdr:spPr>
        <a:xfrm>
          <a:off x="9404428" y="626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45334</xdr:rowOff>
    </xdr:from>
    <xdr:to>
      <xdr:col>45</xdr:col>
      <xdr:colOff>177800</xdr:colOff>
      <xdr:row>38</xdr:row>
      <xdr:rowOff>90048</xdr:rowOff>
    </xdr:to>
    <xdr:cxnSp macro="">
      <xdr:nvCxnSpPr>
        <xdr:cNvPr id="296" name="直線コネクタ 295"/>
        <xdr:cNvCxnSpPr/>
      </xdr:nvCxnSpPr>
      <xdr:spPr>
        <a:xfrm>
          <a:off x="7861300" y="6560434"/>
          <a:ext cx="889000" cy="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128676</xdr:rowOff>
    </xdr:from>
    <xdr:to>
      <xdr:col>46</xdr:col>
      <xdr:colOff>38100</xdr:colOff>
      <xdr:row>38</xdr:row>
      <xdr:rowOff>58826</xdr:rowOff>
    </xdr:to>
    <xdr:sp macro="" textlink="">
      <xdr:nvSpPr>
        <xdr:cNvPr id="297" name="フローチャート: 判断 296"/>
        <xdr:cNvSpPr/>
      </xdr:nvSpPr>
      <xdr:spPr>
        <a:xfrm>
          <a:off x="86995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75353</xdr:rowOff>
    </xdr:from>
    <xdr:ext cx="469744" cy="259045"/>
    <xdr:sp macro="" textlink="">
      <xdr:nvSpPr>
        <xdr:cNvPr id="298" name="テキスト ボックス 297"/>
        <xdr:cNvSpPr txBox="1"/>
      </xdr:nvSpPr>
      <xdr:spPr>
        <a:xfrm>
          <a:off x="8515428" y="624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137231</xdr:rowOff>
    </xdr:from>
    <xdr:to>
      <xdr:col>41</xdr:col>
      <xdr:colOff>50800</xdr:colOff>
      <xdr:row>38</xdr:row>
      <xdr:rowOff>45334</xdr:rowOff>
    </xdr:to>
    <xdr:cxnSp macro="">
      <xdr:nvCxnSpPr>
        <xdr:cNvPr id="299" name="直線コネクタ 298"/>
        <xdr:cNvCxnSpPr/>
      </xdr:nvCxnSpPr>
      <xdr:spPr>
        <a:xfrm>
          <a:off x="6972300" y="6480881"/>
          <a:ext cx="889000" cy="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10902</xdr:rowOff>
    </xdr:from>
    <xdr:to>
      <xdr:col>41</xdr:col>
      <xdr:colOff>101600</xdr:colOff>
      <xdr:row>38</xdr:row>
      <xdr:rowOff>112502</xdr:rowOff>
    </xdr:to>
    <xdr:sp macro="" textlink="">
      <xdr:nvSpPr>
        <xdr:cNvPr id="300" name="フローチャート: 判断 299"/>
        <xdr:cNvSpPr/>
      </xdr:nvSpPr>
      <xdr:spPr>
        <a:xfrm>
          <a:off x="7810500" y="652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103629</xdr:rowOff>
    </xdr:from>
    <xdr:ext cx="378565" cy="259045"/>
    <xdr:sp macro="" textlink="">
      <xdr:nvSpPr>
        <xdr:cNvPr id="301" name="テキスト ボックス 300"/>
        <xdr:cNvSpPr txBox="1"/>
      </xdr:nvSpPr>
      <xdr:spPr>
        <a:xfrm>
          <a:off x="7672017" y="6618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119807</xdr:rowOff>
    </xdr:from>
    <xdr:to>
      <xdr:col>36</xdr:col>
      <xdr:colOff>165100</xdr:colOff>
      <xdr:row>38</xdr:row>
      <xdr:rowOff>49957</xdr:rowOff>
    </xdr:to>
    <xdr:sp macro="" textlink="">
      <xdr:nvSpPr>
        <xdr:cNvPr id="302" name="フローチャート: 判断 301"/>
        <xdr:cNvSpPr/>
      </xdr:nvSpPr>
      <xdr:spPr>
        <a:xfrm>
          <a:off x="6921500" y="646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41084</xdr:rowOff>
    </xdr:from>
    <xdr:ext cx="469744" cy="259045"/>
    <xdr:sp macro="" textlink="">
      <xdr:nvSpPr>
        <xdr:cNvPr id="303" name="テキスト ボックス 302"/>
        <xdr:cNvSpPr txBox="1"/>
      </xdr:nvSpPr>
      <xdr:spPr>
        <a:xfrm>
          <a:off x="6737428" y="655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42083</xdr:rowOff>
    </xdr:from>
    <xdr:to>
      <xdr:col>55</xdr:col>
      <xdr:colOff>50800</xdr:colOff>
      <xdr:row>38</xdr:row>
      <xdr:rowOff>143683</xdr:rowOff>
    </xdr:to>
    <xdr:sp macro="" textlink="">
      <xdr:nvSpPr>
        <xdr:cNvPr id="309" name="楕円 308"/>
        <xdr:cNvSpPr/>
      </xdr:nvSpPr>
      <xdr:spPr>
        <a:xfrm>
          <a:off x="10426700" y="655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129141</xdr:rowOff>
    </xdr:from>
    <xdr:ext cx="378565" cy="259045"/>
    <xdr:sp macro="" textlink="">
      <xdr:nvSpPr>
        <xdr:cNvPr id="310" name="労働費該当値テキスト"/>
        <xdr:cNvSpPr txBox="1"/>
      </xdr:nvSpPr>
      <xdr:spPr>
        <a:xfrm>
          <a:off x="10528300" y="6472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36871</xdr:rowOff>
    </xdr:from>
    <xdr:to>
      <xdr:col>50</xdr:col>
      <xdr:colOff>165100</xdr:colOff>
      <xdr:row>38</xdr:row>
      <xdr:rowOff>138471</xdr:rowOff>
    </xdr:to>
    <xdr:sp macro="" textlink="">
      <xdr:nvSpPr>
        <xdr:cNvPr id="311" name="楕円 310"/>
        <xdr:cNvSpPr/>
      </xdr:nvSpPr>
      <xdr:spPr>
        <a:xfrm>
          <a:off x="9588500" y="655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129598</xdr:rowOff>
    </xdr:from>
    <xdr:ext cx="378565" cy="259045"/>
    <xdr:sp macro="" textlink="">
      <xdr:nvSpPr>
        <xdr:cNvPr id="312" name="テキスト ボックス 311"/>
        <xdr:cNvSpPr txBox="1"/>
      </xdr:nvSpPr>
      <xdr:spPr>
        <a:xfrm>
          <a:off x="9450017" y="6644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39248</xdr:rowOff>
    </xdr:from>
    <xdr:to>
      <xdr:col>46</xdr:col>
      <xdr:colOff>38100</xdr:colOff>
      <xdr:row>38</xdr:row>
      <xdr:rowOff>140848</xdr:rowOff>
    </xdr:to>
    <xdr:sp macro="" textlink="">
      <xdr:nvSpPr>
        <xdr:cNvPr id="313" name="楕円 312"/>
        <xdr:cNvSpPr/>
      </xdr:nvSpPr>
      <xdr:spPr>
        <a:xfrm>
          <a:off x="8699500" y="655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131975</xdr:rowOff>
    </xdr:from>
    <xdr:ext cx="378565" cy="259045"/>
    <xdr:sp macro="" textlink="">
      <xdr:nvSpPr>
        <xdr:cNvPr id="314" name="テキスト ボックス 313"/>
        <xdr:cNvSpPr txBox="1"/>
      </xdr:nvSpPr>
      <xdr:spPr>
        <a:xfrm>
          <a:off x="8561017" y="6647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165984</xdr:rowOff>
    </xdr:from>
    <xdr:to>
      <xdr:col>41</xdr:col>
      <xdr:colOff>101600</xdr:colOff>
      <xdr:row>38</xdr:row>
      <xdr:rowOff>96134</xdr:rowOff>
    </xdr:to>
    <xdr:sp macro="" textlink="">
      <xdr:nvSpPr>
        <xdr:cNvPr id="315" name="楕円 314"/>
        <xdr:cNvSpPr/>
      </xdr:nvSpPr>
      <xdr:spPr>
        <a:xfrm>
          <a:off x="7810500" y="650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112661</xdr:rowOff>
    </xdr:from>
    <xdr:ext cx="469744" cy="259045"/>
    <xdr:sp macro="" textlink="">
      <xdr:nvSpPr>
        <xdr:cNvPr id="316" name="テキスト ボックス 315"/>
        <xdr:cNvSpPr txBox="1"/>
      </xdr:nvSpPr>
      <xdr:spPr>
        <a:xfrm>
          <a:off x="7626428" y="628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86431</xdr:rowOff>
    </xdr:from>
    <xdr:to>
      <xdr:col>36</xdr:col>
      <xdr:colOff>165100</xdr:colOff>
      <xdr:row>38</xdr:row>
      <xdr:rowOff>16581</xdr:rowOff>
    </xdr:to>
    <xdr:sp macro="" textlink="">
      <xdr:nvSpPr>
        <xdr:cNvPr id="317" name="楕円 316"/>
        <xdr:cNvSpPr/>
      </xdr:nvSpPr>
      <xdr:spPr>
        <a:xfrm>
          <a:off x="6921500" y="643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33108</xdr:rowOff>
    </xdr:from>
    <xdr:ext cx="469744" cy="259045"/>
    <xdr:sp macro="" textlink="">
      <xdr:nvSpPr>
        <xdr:cNvPr id="318" name="テキスト ボックス 317"/>
        <xdr:cNvSpPr txBox="1"/>
      </xdr:nvSpPr>
      <xdr:spPr>
        <a:xfrm>
          <a:off x="6737428" y="620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84158</xdr:rowOff>
    </xdr:from>
    <xdr:to>
      <xdr:col>54</xdr:col>
      <xdr:colOff>189865</xdr:colOff>
      <xdr:row>59</xdr:row>
      <xdr:rowOff>15060</xdr:rowOff>
    </xdr:to>
    <xdr:cxnSp macro="">
      <xdr:nvCxnSpPr>
        <xdr:cNvPr id="342" name="直線コネクタ 341"/>
        <xdr:cNvCxnSpPr/>
      </xdr:nvCxnSpPr>
      <xdr:spPr>
        <a:xfrm flipV="1">
          <a:off x="10475595" y="8656658"/>
          <a:ext cx="1270" cy="147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18887</xdr:rowOff>
    </xdr:from>
    <xdr:ext cx="469744" cy="259045"/>
    <xdr:sp macro="" textlink="">
      <xdr:nvSpPr>
        <xdr:cNvPr id="343" name="農林水産業費最小値テキスト"/>
        <xdr:cNvSpPr txBox="1"/>
      </xdr:nvSpPr>
      <xdr:spPr>
        <a:xfrm>
          <a:off x="10528300" y="101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15060</xdr:rowOff>
    </xdr:from>
    <xdr:to>
      <xdr:col>55</xdr:col>
      <xdr:colOff>88900</xdr:colOff>
      <xdr:row>59</xdr:row>
      <xdr:rowOff>15060</xdr:rowOff>
    </xdr:to>
    <xdr:cxnSp macro="">
      <xdr:nvCxnSpPr>
        <xdr:cNvPr id="344" name="直線コネクタ 343"/>
        <xdr:cNvCxnSpPr/>
      </xdr:nvCxnSpPr>
      <xdr:spPr>
        <a:xfrm>
          <a:off x="10388600" y="10130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30835</xdr:rowOff>
    </xdr:from>
    <xdr:ext cx="599010" cy="259045"/>
    <xdr:sp macro="" textlink="">
      <xdr:nvSpPr>
        <xdr:cNvPr id="345" name="農林水産業費最大値テキスト"/>
        <xdr:cNvSpPr txBox="1"/>
      </xdr:nvSpPr>
      <xdr:spPr>
        <a:xfrm>
          <a:off x="10528300" y="843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84158</xdr:rowOff>
    </xdr:from>
    <xdr:to>
      <xdr:col>55</xdr:col>
      <xdr:colOff>88900</xdr:colOff>
      <xdr:row>50</xdr:row>
      <xdr:rowOff>84158</xdr:rowOff>
    </xdr:to>
    <xdr:cxnSp macro="">
      <xdr:nvCxnSpPr>
        <xdr:cNvPr id="346" name="直線コネクタ 345"/>
        <xdr:cNvCxnSpPr/>
      </xdr:nvCxnSpPr>
      <xdr:spPr>
        <a:xfrm>
          <a:off x="10388600" y="865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53289</xdr:rowOff>
    </xdr:from>
    <xdr:to>
      <xdr:col>55</xdr:col>
      <xdr:colOff>0</xdr:colOff>
      <xdr:row>57</xdr:row>
      <xdr:rowOff>63530</xdr:rowOff>
    </xdr:to>
    <xdr:cxnSp macro="">
      <xdr:nvCxnSpPr>
        <xdr:cNvPr id="347" name="直線コネクタ 346"/>
        <xdr:cNvCxnSpPr/>
      </xdr:nvCxnSpPr>
      <xdr:spPr>
        <a:xfrm flipV="1">
          <a:off x="9639300" y="9654489"/>
          <a:ext cx="838200" cy="18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128668</xdr:rowOff>
    </xdr:from>
    <xdr:ext cx="534377" cy="259045"/>
    <xdr:sp macro="" textlink="">
      <xdr:nvSpPr>
        <xdr:cNvPr id="348" name="農林水産業費平均値テキスト"/>
        <xdr:cNvSpPr txBox="1"/>
      </xdr:nvSpPr>
      <xdr:spPr>
        <a:xfrm>
          <a:off x="10528300" y="9729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150241</xdr:rowOff>
    </xdr:from>
    <xdr:to>
      <xdr:col>55</xdr:col>
      <xdr:colOff>50800</xdr:colOff>
      <xdr:row>57</xdr:row>
      <xdr:rowOff>80391</xdr:rowOff>
    </xdr:to>
    <xdr:sp macro="" textlink="">
      <xdr:nvSpPr>
        <xdr:cNvPr id="349" name="フローチャート: 判断 348"/>
        <xdr:cNvSpPr/>
      </xdr:nvSpPr>
      <xdr:spPr>
        <a:xfrm>
          <a:off x="104267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63530</xdr:rowOff>
    </xdr:from>
    <xdr:to>
      <xdr:col>50</xdr:col>
      <xdr:colOff>114300</xdr:colOff>
      <xdr:row>58</xdr:row>
      <xdr:rowOff>40655</xdr:rowOff>
    </xdr:to>
    <xdr:cxnSp macro="">
      <xdr:nvCxnSpPr>
        <xdr:cNvPr id="350" name="直線コネクタ 349"/>
        <xdr:cNvCxnSpPr/>
      </xdr:nvCxnSpPr>
      <xdr:spPr>
        <a:xfrm flipV="1">
          <a:off x="8750300" y="9836180"/>
          <a:ext cx="889000" cy="14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35080</xdr:rowOff>
    </xdr:from>
    <xdr:to>
      <xdr:col>50</xdr:col>
      <xdr:colOff>165100</xdr:colOff>
      <xdr:row>57</xdr:row>
      <xdr:rowOff>136680</xdr:rowOff>
    </xdr:to>
    <xdr:sp macro="" textlink="">
      <xdr:nvSpPr>
        <xdr:cNvPr id="351" name="フローチャート: 判断 350"/>
        <xdr:cNvSpPr/>
      </xdr:nvSpPr>
      <xdr:spPr>
        <a:xfrm>
          <a:off x="9588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127807</xdr:rowOff>
    </xdr:from>
    <xdr:ext cx="534377" cy="259045"/>
    <xdr:sp macro="" textlink="">
      <xdr:nvSpPr>
        <xdr:cNvPr id="352" name="テキスト ボックス 351"/>
        <xdr:cNvSpPr txBox="1"/>
      </xdr:nvSpPr>
      <xdr:spPr>
        <a:xfrm>
          <a:off x="9372111" y="99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72233</xdr:rowOff>
    </xdr:from>
    <xdr:to>
      <xdr:col>45</xdr:col>
      <xdr:colOff>177800</xdr:colOff>
      <xdr:row>58</xdr:row>
      <xdr:rowOff>40655</xdr:rowOff>
    </xdr:to>
    <xdr:cxnSp macro="">
      <xdr:nvCxnSpPr>
        <xdr:cNvPr id="353" name="直線コネクタ 352"/>
        <xdr:cNvCxnSpPr/>
      </xdr:nvCxnSpPr>
      <xdr:spPr>
        <a:xfrm>
          <a:off x="7861300" y="9844883"/>
          <a:ext cx="889000" cy="13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38440</xdr:rowOff>
    </xdr:from>
    <xdr:to>
      <xdr:col>46</xdr:col>
      <xdr:colOff>38100</xdr:colOff>
      <xdr:row>57</xdr:row>
      <xdr:rowOff>140040</xdr:rowOff>
    </xdr:to>
    <xdr:sp macro="" textlink="">
      <xdr:nvSpPr>
        <xdr:cNvPr id="354" name="フローチャート: 判断 353"/>
        <xdr:cNvSpPr/>
      </xdr:nvSpPr>
      <xdr:spPr>
        <a:xfrm>
          <a:off x="8699500" y="981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156567</xdr:rowOff>
    </xdr:from>
    <xdr:ext cx="534377" cy="259045"/>
    <xdr:sp macro="" textlink="">
      <xdr:nvSpPr>
        <xdr:cNvPr id="355" name="テキスト ボックス 354"/>
        <xdr:cNvSpPr txBox="1"/>
      </xdr:nvSpPr>
      <xdr:spPr>
        <a:xfrm>
          <a:off x="8483111" y="958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72233</xdr:rowOff>
    </xdr:from>
    <xdr:to>
      <xdr:col>41</xdr:col>
      <xdr:colOff>50800</xdr:colOff>
      <xdr:row>57</xdr:row>
      <xdr:rowOff>74541</xdr:rowOff>
    </xdr:to>
    <xdr:cxnSp macro="">
      <xdr:nvCxnSpPr>
        <xdr:cNvPr id="356" name="直線コネクタ 355"/>
        <xdr:cNvCxnSpPr/>
      </xdr:nvCxnSpPr>
      <xdr:spPr>
        <a:xfrm flipV="1">
          <a:off x="6972300" y="9844883"/>
          <a:ext cx="889000" cy="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126871</xdr:rowOff>
    </xdr:from>
    <xdr:to>
      <xdr:col>41</xdr:col>
      <xdr:colOff>101600</xdr:colOff>
      <xdr:row>58</xdr:row>
      <xdr:rowOff>57021</xdr:rowOff>
    </xdr:to>
    <xdr:sp macro="" textlink="">
      <xdr:nvSpPr>
        <xdr:cNvPr id="357" name="フローチャート: 判断 356"/>
        <xdr:cNvSpPr/>
      </xdr:nvSpPr>
      <xdr:spPr>
        <a:xfrm>
          <a:off x="7810500" y="989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48148</xdr:rowOff>
    </xdr:from>
    <xdr:ext cx="534377" cy="259045"/>
    <xdr:sp macro="" textlink="">
      <xdr:nvSpPr>
        <xdr:cNvPr id="358" name="テキスト ボックス 357"/>
        <xdr:cNvSpPr txBox="1"/>
      </xdr:nvSpPr>
      <xdr:spPr>
        <a:xfrm>
          <a:off x="7594111" y="999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123922</xdr:rowOff>
    </xdr:from>
    <xdr:to>
      <xdr:col>36</xdr:col>
      <xdr:colOff>165100</xdr:colOff>
      <xdr:row>58</xdr:row>
      <xdr:rowOff>54072</xdr:rowOff>
    </xdr:to>
    <xdr:sp macro="" textlink="">
      <xdr:nvSpPr>
        <xdr:cNvPr id="359" name="フローチャート: 判断 358"/>
        <xdr:cNvSpPr/>
      </xdr:nvSpPr>
      <xdr:spPr>
        <a:xfrm>
          <a:off x="6921500" y="989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45199</xdr:rowOff>
    </xdr:from>
    <xdr:ext cx="534377" cy="259045"/>
    <xdr:sp macro="" textlink="">
      <xdr:nvSpPr>
        <xdr:cNvPr id="360" name="テキスト ボックス 359"/>
        <xdr:cNvSpPr txBox="1"/>
      </xdr:nvSpPr>
      <xdr:spPr>
        <a:xfrm>
          <a:off x="6705111" y="998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2489</xdr:rowOff>
    </xdr:from>
    <xdr:to>
      <xdr:col>55</xdr:col>
      <xdr:colOff>50800</xdr:colOff>
      <xdr:row>56</xdr:row>
      <xdr:rowOff>104089</xdr:rowOff>
    </xdr:to>
    <xdr:sp macro="" textlink="">
      <xdr:nvSpPr>
        <xdr:cNvPr id="366" name="楕円 365"/>
        <xdr:cNvSpPr/>
      </xdr:nvSpPr>
      <xdr:spPr>
        <a:xfrm>
          <a:off x="10426700" y="960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25366</xdr:rowOff>
    </xdr:from>
    <xdr:ext cx="534377" cy="259045"/>
    <xdr:sp macro="" textlink="">
      <xdr:nvSpPr>
        <xdr:cNvPr id="367" name="農林水産業費該当値テキスト"/>
        <xdr:cNvSpPr txBox="1"/>
      </xdr:nvSpPr>
      <xdr:spPr>
        <a:xfrm>
          <a:off x="10528300" y="94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12730</xdr:rowOff>
    </xdr:from>
    <xdr:to>
      <xdr:col>50</xdr:col>
      <xdr:colOff>165100</xdr:colOff>
      <xdr:row>57</xdr:row>
      <xdr:rowOff>114330</xdr:rowOff>
    </xdr:to>
    <xdr:sp macro="" textlink="">
      <xdr:nvSpPr>
        <xdr:cNvPr id="368" name="楕円 367"/>
        <xdr:cNvSpPr/>
      </xdr:nvSpPr>
      <xdr:spPr>
        <a:xfrm>
          <a:off x="9588500" y="978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130857</xdr:rowOff>
    </xdr:from>
    <xdr:ext cx="534377" cy="259045"/>
    <xdr:sp macro="" textlink="">
      <xdr:nvSpPr>
        <xdr:cNvPr id="369" name="テキスト ボックス 368"/>
        <xdr:cNvSpPr txBox="1"/>
      </xdr:nvSpPr>
      <xdr:spPr>
        <a:xfrm>
          <a:off x="9372111" y="956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161305</xdr:rowOff>
    </xdr:from>
    <xdr:to>
      <xdr:col>46</xdr:col>
      <xdr:colOff>38100</xdr:colOff>
      <xdr:row>58</xdr:row>
      <xdr:rowOff>91455</xdr:rowOff>
    </xdr:to>
    <xdr:sp macro="" textlink="">
      <xdr:nvSpPr>
        <xdr:cNvPr id="370" name="楕円 369"/>
        <xdr:cNvSpPr/>
      </xdr:nvSpPr>
      <xdr:spPr>
        <a:xfrm>
          <a:off x="8699500" y="993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82582</xdr:rowOff>
    </xdr:from>
    <xdr:ext cx="534377" cy="259045"/>
    <xdr:sp macro="" textlink="">
      <xdr:nvSpPr>
        <xdr:cNvPr id="371" name="テキスト ボックス 370"/>
        <xdr:cNvSpPr txBox="1"/>
      </xdr:nvSpPr>
      <xdr:spPr>
        <a:xfrm>
          <a:off x="8483111" y="1002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21433</xdr:rowOff>
    </xdr:from>
    <xdr:to>
      <xdr:col>41</xdr:col>
      <xdr:colOff>101600</xdr:colOff>
      <xdr:row>57</xdr:row>
      <xdr:rowOff>123033</xdr:rowOff>
    </xdr:to>
    <xdr:sp macro="" textlink="">
      <xdr:nvSpPr>
        <xdr:cNvPr id="372" name="楕円 371"/>
        <xdr:cNvSpPr/>
      </xdr:nvSpPr>
      <xdr:spPr>
        <a:xfrm>
          <a:off x="7810500" y="979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139560</xdr:rowOff>
    </xdr:from>
    <xdr:ext cx="534377" cy="259045"/>
    <xdr:sp macro="" textlink="">
      <xdr:nvSpPr>
        <xdr:cNvPr id="373" name="テキスト ボックス 372"/>
        <xdr:cNvSpPr txBox="1"/>
      </xdr:nvSpPr>
      <xdr:spPr>
        <a:xfrm>
          <a:off x="7594111" y="956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23741</xdr:rowOff>
    </xdr:from>
    <xdr:to>
      <xdr:col>36</xdr:col>
      <xdr:colOff>165100</xdr:colOff>
      <xdr:row>57</xdr:row>
      <xdr:rowOff>125341</xdr:rowOff>
    </xdr:to>
    <xdr:sp macro="" textlink="">
      <xdr:nvSpPr>
        <xdr:cNvPr id="374" name="楕円 373"/>
        <xdr:cNvSpPr/>
      </xdr:nvSpPr>
      <xdr:spPr>
        <a:xfrm>
          <a:off x="6921500" y="979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141868</xdr:rowOff>
    </xdr:from>
    <xdr:ext cx="534377" cy="259045"/>
    <xdr:sp macro="" textlink="">
      <xdr:nvSpPr>
        <xdr:cNvPr id="375" name="テキスト ボックス 374"/>
        <xdr:cNvSpPr txBox="1"/>
      </xdr:nvSpPr>
      <xdr:spPr>
        <a:xfrm>
          <a:off x="6705111" y="957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97409</xdr:rowOff>
    </xdr:from>
    <xdr:to>
      <xdr:col>54</xdr:col>
      <xdr:colOff>189865</xdr:colOff>
      <xdr:row>79</xdr:row>
      <xdr:rowOff>91019</xdr:rowOff>
    </xdr:to>
    <xdr:cxnSp macro="">
      <xdr:nvCxnSpPr>
        <xdr:cNvPr id="401" name="直線コネクタ 400"/>
        <xdr:cNvCxnSpPr/>
      </xdr:nvCxnSpPr>
      <xdr:spPr>
        <a:xfrm flipV="1">
          <a:off x="10475595" y="12098909"/>
          <a:ext cx="1270" cy="15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94846</xdr:rowOff>
    </xdr:from>
    <xdr:ext cx="378565" cy="259045"/>
    <xdr:sp macro="" textlink="">
      <xdr:nvSpPr>
        <xdr:cNvPr id="402" name="商工費最小値テキスト"/>
        <xdr:cNvSpPr txBox="1"/>
      </xdr:nvSpPr>
      <xdr:spPr>
        <a:xfrm>
          <a:off x="10528300" y="13639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91019</xdr:rowOff>
    </xdr:from>
    <xdr:to>
      <xdr:col>55</xdr:col>
      <xdr:colOff>88900</xdr:colOff>
      <xdr:row>79</xdr:row>
      <xdr:rowOff>91019</xdr:rowOff>
    </xdr:to>
    <xdr:cxnSp macro="">
      <xdr:nvCxnSpPr>
        <xdr:cNvPr id="403" name="直線コネクタ 402"/>
        <xdr:cNvCxnSpPr/>
      </xdr:nvCxnSpPr>
      <xdr:spPr>
        <a:xfrm>
          <a:off x="10388600" y="13635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44086</xdr:rowOff>
    </xdr:from>
    <xdr:ext cx="599010" cy="259045"/>
    <xdr:sp macro="" textlink="">
      <xdr:nvSpPr>
        <xdr:cNvPr id="404" name="商工費最大値テキスト"/>
        <xdr:cNvSpPr txBox="1"/>
      </xdr:nvSpPr>
      <xdr:spPr>
        <a:xfrm>
          <a:off x="10528300" y="1187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97409</xdr:rowOff>
    </xdr:from>
    <xdr:to>
      <xdr:col>55</xdr:col>
      <xdr:colOff>88900</xdr:colOff>
      <xdr:row>70</xdr:row>
      <xdr:rowOff>97409</xdr:rowOff>
    </xdr:to>
    <xdr:cxnSp macro="">
      <xdr:nvCxnSpPr>
        <xdr:cNvPr id="405" name="直線コネクタ 404"/>
        <xdr:cNvCxnSpPr/>
      </xdr:nvCxnSpPr>
      <xdr:spPr>
        <a:xfrm>
          <a:off x="10388600" y="1209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72132</xdr:rowOff>
    </xdr:from>
    <xdr:to>
      <xdr:col>55</xdr:col>
      <xdr:colOff>0</xdr:colOff>
      <xdr:row>76</xdr:row>
      <xdr:rowOff>167742</xdr:rowOff>
    </xdr:to>
    <xdr:cxnSp macro="">
      <xdr:nvCxnSpPr>
        <xdr:cNvPr id="406" name="直線コネクタ 405"/>
        <xdr:cNvCxnSpPr/>
      </xdr:nvCxnSpPr>
      <xdr:spPr>
        <a:xfrm>
          <a:off x="9639300" y="12587982"/>
          <a:ext cx="838200" cy="60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62658</xdr:rowOff>
    </xdr:from>
    <xdr:ext cx="534377" cy="259045"/>
    <xdr:sp macro="" textlink="">
      <xdr:nvSpPr>
        <xdr:cNvPr id="407" name="商工費平均値テキスト"/>
        <xdr:cNvSpPr txBox="1"/>
      </xdr:nvSpPr>
      <xdr:spPr>
        <a:xfrm>
          <a:off x="10528300" y="13264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84231</xdr:rowOff>
    </xdr:from>
    <xdr:to>
      <xdr:col>55</xdr:col>
      <xdr:colOff>50800</xdr:colOff>
      <xdr:row>78</xdr:row>
      <xdr:rowOff>14381</xdr:rowOff>
    </xdr:to>
    <xdr:sp macro="" textlink="">
      <xdr:nvSpPr>
        <xdr:cNvPr id="408" name="フローチャート: 判断 407"/>
        <xdr:cNvSpPr/>
      </xdr:nvSpPr>
      <xdr:spPr>
        <a:xfrm>
          <a:off x="10426700" y="1328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72132</xdr:rowOff>
    </xdr:from>
    <xdr:to>
      <xdr:col>50</xdr:col>
      <xdr:colOff>114300</xdr:colOff>
      <xdr:row>76</xdr:row>
      <xdr:rowOff>122948</xdr:rowOff>
    </xdr:to>
    <xdr:cxnSp macro="">
      <xdr:nvCxnSpPr>
        <xdr:cNvPr id="409" name="直線コネクタ 408"/>
        <xdr:cNvCxnSpPr/>
      </xdr:nvCxnSpPr>
      <xdr:spPr>
        <a:xfrm flipV="1">
          <a:off x="8750300" y="12587982"/>
          <a:ext cx="889000" cy="56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125259</xdr:rowOff>
    </xdr:from>
    <xdr:to>
      <xdr:col>50</xdr:col>
      <xdr:colOff>165100</xdr:colOff>
      <xdr:row>78</xdr:row>
      <xdr:rowOff>55409</xdr:rowOff>
    </xdr:to>
    <xdr:sp macro="" textlink="">
      <xdr:nvSpPr>
        <xdr:cNvPr id="410" name="フローチャート: 判断 409"/>
        <xdr:cNvSpPr/>
      </xdr:nvSpPr>
      <xdr:spPr>
        <a:xfrm>
          <a:off x="9588500" y="13326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46536</xdr:rowOff>
    </xdr:from>
    <xdr:ext cx="534377" cy="259045"/>
    <xdr:sp macro="" textlink="">
      <xdr:nvSpPr>
        <xdr:cNvPr id="411" name="テキスト ボックス 410"/>
        <xdr:cNvSpPr txBox="1"/>
      </xdr:nvSpPr>
      <xdr:spPr>
        <a:xfrm>
          <a:off x="9372111" y="1341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107739</xdr:rowOff>
    </xdr:from>
    <xdr:to>
      <xdr:col>45</xdr:col>
      <xdr:colOff>177800</xdr:colOff>
      <xdr:row>76</xdr:row>
      <xdr:rowOff>122948</xdr:rowOff>
    </xdr:to>
    <xdr:cxnSp macro="">
      <xdr:nvCxnSpPr>
        <xdr:cNvPr id="412" name="直線コネクタ 411"/>
        <xdr:cNvCxnSpPr/>
      </xdr:nvCxnSpPr>
      <xdr:spPr>
        <a:xfrm>
          <a:off x="7861300" y="13137939"/>
          <a:ext cx="889000" cy="1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128219</xdr:rowOff>
    </xdr:from>
    <xdr:to>
      <xdr:col>46</xdr:col>
      <xdr:colOff>38100</xdr:colOff>
      <xdr:row>78</xdr:row>
      <xdr:rowOff>58369</xdr:rowOff>
    </xdr:to>
    <xdr:sp macro="" textlink="">
      <xdr:nvSpPr>
        <xdr:cNvPr id="413" name="フローチャート: 判断 412"/>
        <xdr:cNvSpPr/>
      </xdr:nvSpPr>
      <xdr:spPr>
        <a:xfrm>
          <a:off x="8699500" y="1332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49496</xdr:rowOff>
    </xdr:from>
    <xdr:ext cx="534377" cy="259045"/>
    <xdr:sp macro="" textlink="">
      <xdr:nvSpPr>
        <xdr:cNvPr id="414" name="テキスト ボックス 413"/>
        <xdr:cNvSpPr txBox="1"/>
      </xdr:nvSpPr>
      <xdr:spPr>
        <a:xfrm>
          <a:off x="8483111" y="1342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107739</xdr:rowOff>
    </xdr:from>
    <xdr:to>
      <xdr:col>41</xdr:col>
      <xdr:colOff>50800</xdr:colOff>
      <xdr:row>77</xdr:row>
      <xdr:rowOff>49512</xdr:rowOff>
    </xdr:to>
    <xdr:cxnSp macro="">
      <xdr:nvCxnSpPr>
        <xdr:cNvPr id="415" name="直線コネクタ 414"/>
        <xdr:cNvCxnSpPr/>
      </xdr:nvCxnSpPr>
      <xdr:spPr>
        <a:xfrm flipV="1">
          <a:off x="6972300" y="13137939"/>
          <a:ext cx="889000" cy="11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84872</xdr:rowOff>
    </xdr:from>
    <xdr:to>
      <xdr:col>41</xdr:col>
      <xdr:colOff>101600</xdr:colOff>
      <xdr:row>79</xdr:row>
      <xdr:rowOff>15022</xdr:rowOff>
    </xdr:to>
    <xdr:sp macro="" textlink="">
      <xdr:nvSpPr>
        <xdr:cNvPr id="416" name="フローチャート: 判断 415"/>
        <xdr:cNvSpPr/>
      </xdr:nvSpPr>
      <xdr:spPr>
        <a:xfrm>
          <a:off x="7810500" y="1345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6149</xdr:rowOff>
    </xdr:from>
    <xdr:ext cx="534377" cy="259045"/>
    <xdr:sp macro="" textlink="">
      <xdr:nvSpPr>
        <xdr:cNvPr id="417" name="テキスト ボックス 416"/>
        <xdr:cNvSpPr txBox="1"/>
      </xdr:nvSpPr>
      <xdr:spPr>
        <a:xfrm>
          <a:off x="7594111" y="1355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88943</xdr:rowOff>
    </xdr:from>
    <xdr:to>
      <xdr:col>36</xdr:col>
      <xdr:colOff>165100</xdr:colOff>
      <xdr:row>79</xdr:row>
      <xdr:rowOff>19093</xdr:rowOff>
    </xdr:to>
    <xdr:sp macro="" textlink="">
      <xdr:nvSpPr>
        <xdr:cNvPr id="418" name="フローチャート: 判断 417"/>
        <xdr:cNvSpPr/>
      </xdr:nvSpPr>
      <xdr:spPr>
        <a:xfrm>
          <a:off x="6921500" y="1346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10220</xdr:rowOff>
    </xdr:from>
    <xdr:ext cx="534377" cy="259045"/>
    <xdr:sp macro="" textlink="">
      <xdr:nvSpPr>
        <xdr:cNvPr id="419" name="テキスト ボックス 418"/>
        <xdr:cNvSpPr txBox="1"/>
      </xdr:nvSpPr>
      <xdr:spPr>
        <a:xfrm>
          <a:off x="6705111" y="1355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116942</xdr:rowOff>
    </xdr:from>
    <xdr:to>
      <xdr:col>55</xdr:col>
      <xdr:colOff>50800</xdr:colOff>
      <xdr:row>77</xdr:row>
      <xdr:rowOff>47092</xdr:rowOff>
    </xdr:to>
    <xdr:sp macro="" textlink="">
      <xdr:nvSpPr>
        <xdr:cNvPr id="425" name="楕円 424"/>
        <xdr:cNvSpPr/>
      </xdr:nvSpPr>
      <xdr:spPr>
        <a:xfrm>
          <a:off x="10426700" y="1314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139819</xdr:rowOff>
    </xdr:from>
    <xdr:ext cx="534377" cy="259045"/>
    <xdr:sp macro="" textlink="">
      <xdr:nvSpPr>
        <xdr:cNvPr id="426" name="商工費該当値テキスト"/>
        <xdr:cNvSpPr txBox="1"/>
      </xdr:nvSpPr>
      <xdr:spPr>
        <a:xfrm>
          <a:off x="10528300" y="1299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21332</xdr:rowOff>
    </xdr:from>
    <xdr:to>
      <xdr:col>50</xdr:col>
      <xdr:colOff>165100</xdr:colOff>
      <xdr:row>73</xdr:row>
      <xdr:rowOff>122932</xdr:rowOff>
    </xdr:to>
    <xdr:sp macro="" textlink="">
      <xdr:nvSpPr>
        <xdr:cNvPr id="427" name="楕円 426"/>
        <xdr:cNvSpPr/>
      </xdr:nvSpPr>
      <xdr:spPr>
        <a:xfrm>
          <a:off x="9588500" y="1253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139459</xdr:rowOff>
    </xdr:from>
    <xdr:ext cx="534377" cy="259045"/>
    <xdr:sp macro="" textlink="">
      <xdr:nvSpPr>
        <xdr:cNvPr id="428" name="テキスト ボックス 427"/>
        <xdr:cNvSpPr txBox="1"/>
      </xdr:nvSpPr>
      <xdr:spPr>
        <a:xfrm>
          <a:off x="9372111" y="1231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72148</xdr:rowOff>
    </xdr:from>
    <xdr:to>
      <xdr:col>46</xdr:col>
      <xdr:colOff>38100</xdr:colOff>
      <xdr:row>77</xdr:row>
      <xdr:rowOff>2298</xdr:rowOff>
    </xdr:to>
    <xdr:sp macro="" textlink="">
      <xdr:nvSpPr>
        <xdr:cNvPr id="429" name="楕円 428"/>
        <xdr:cNvSpPr/>
      </xdr:nvSpPr>
      <xdr:spPr>
        <a:xfrm>
          <a:off x="8699500" y="1310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18824</xdr:rowOff>
    </xdr:from>
    <xdr:ext cx="534377" cy="259045"/>
    <xdr:sp macro="" textlink="">
      <xdr:nvSpPr>
        <xdr:cNvPr id="430" name="テキスト ボックス 429"/>
        <xdr:cNvSpPr txBox="1"/>
      </xdr:nvSpPr>
      <xdr:spPr>
        <a:xfrm>
          <a:off x="8483111" y="1287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56939</xdr:rowOff>
    </xdr:from>
    <xdr:to>
      <xdr:col>41</xdr:col>
      <xdr:colOff>101600</xdr:colOff>
      <xdr:row>76</xdr:row>
      <xdr:rowOff>158539</xdr:rowOff>
    </xdr:to>
    <xdr:sp macro="" textlink="">
      <xdr:nvSpPr>
        <xdr:cNvPr id="431" name="楕円 430"/>
        <xdr:cNvSpPr/>
      </xdr:nvSpPr>
      <xdr:spPr>
        <a:xfrm>
          <a:off x="7810500" y="1308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3616</xdr:rowOff>
    </xdr:from>
    <xdr:ext cx="534377" cy="259045"/>
    <xdr:sp macro="" textlink="">
      <xdr:nvSpPr>
        <xdr:cNvPr id="432" name="テキスト ボックス 431"/>
        <xdr:cNvSpPr txBox="1"/>
      </xdr:nvSpPr>
      <xdr:spPr>
        <a:xfrm>
          <a:off x="7594111" y="1286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170162</xdr:rowOff>
    </xdr:from>
    <xdr:to>
      <xdr:col>36</xdr:col>
      <xdr:colOff>165100</xdr:colOff>
      <xdr:row>77</xdr:row>
      <xdr:rowOff>100312</xdr:rowOff>
    </xdr:to>
    <xdr:sp macro="" textlink="">
      <xdr:nvSpPr>
        <xdr:cNvPr id="433" name="楕円 432"/>
        <xdr:cNvSpPr/>
      </xdr:nvSpPr>
      <xdr:spPr>
        <a:xfrm>
          <a:off x="6921500" y="1320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116839</xdr:rowOff>
    </xdr:from>
    <xdr:ext cx="534377" cy="259045"/>
    <xdr:sp macro="" textlink="">
      <xdr:nvSpPr>
        <xdr:cNvPr id="434" name="テキスト ボックス 433"/>
        <xdr:cNvSpPr txBox="1"/>
      </xdr:nvSpPr>
      <xdr:spPr>
        <a:xfrm>
          <a:off x="6705111" y="129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44634</xdr:rowOff>
    </xdr:from>
    <xdr:to>
      <xdr:col>54</xdr:col>
      <xdr:colOff>189865</xdr:colOff>
      <xdr:row>98</xdr:row>
      <xdr:rowOff>70479</xdr:rowOff>
    </xdr:to>
    <xdr:cxnSp macro="">
      <xdr:nvCxnSpPr>
        <xdr:cNvPr id="456" name="直線コネクタ 455"/>
        <xdr:cNvCxnSpPr/>
      </xdr:nvCxnSpPr>
      <xdr:spPr>
        <a:xfrm flipV="1">
          <a:off x="10475595" y="15475134"/>
          <a:ext cx="1270" cy="1397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74306</xdr:rowOff>
    </xdr:from>
    <xdr:ext cx="534377" cy="259045"/>
    <xdr:sp macro="" textlink="">
      <xdr:nvSpPr>
        <xdr:cNvPr id="457" name="土木費最小値テキスト"/>
        <xdr:cNvSpPr txBox="1"/>
      </xdr:nvSpPr>
      <xdr:spPr>
        <a:xfrm>
          <a:off x="10528300" y="1687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70479</xdr:rowOff>
    </xdr:from>
    <xdr:to>
      <xdr:col>55</xdr:col>
      <xdr:colOff>88900</xdr:colOff>
      <xdr:row>98</xdr:row>
      <xdr:rowOff>70479</xdr:rowOff>
    </xdr:to>
    <xdr:cxnSp macro="">
      <xdr:nvCxnSpPr>
        <xdr:cNvPr id="458" name="直線コネクタ 457"/>
        <xdr:cNvCxnSpPr/>
      </xdr:nvCxnSpPr>
      <xdr:spPr>
        <a:xfrm>
          <a:off x="10388600" y="1687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162761</xdr:rowOff>
    </xdr:from>
    <xdr:ext cx="599010" cy="259045"/>
    <xdr:sp macro="" textlink="">
      <xdr:nvSpPr>
        <xdr:cNvPr id="459" name="土木費最大値テキスト"/>
        <xdr:cNvSpPr txBox="1"/>
      </xdr:nvSpPr>
      <xdr:spPr>
        <a:xfrm>
          <a:off x="10528300" y="1525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44634</xdr:rowOff>
    </xdr:from>
    <xdr:to>
      <xdr:col>55</xdr:col>
      <xdr:colOff>88900</xdr:colOff>
      <xdr:row>90</xdr:row>
      <xdr:rowOff>44634</xdr:rowOff>
    </xdr:to>
    <xdr:cxnSp macro="">
      <xdr:nvCxnSpPr>
        <xdr:cNvPr id="460" name="直線コネクタ 459"/>
        <xdr:cNvCxnSpPr/>
      </xdr:nvCxnSpPr>
      <xdr:spPr>
        <a:xfrm>
          <a:off x="10388600" y="1547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24952</xdr:rowOff>
    </xdr:from>
    <xdr:to>
      <xdr:col>55</xdr:col>
      <xdr:colOff>0</xdr:colOff>
      <xdr:row>96</xdr:row>
      <xdr:rowOff>49513</xdr:rowOff>
    </xdr:to>
    <xdr:cxnSp macro="">
      <xdr:nvCxnSpPr>
        <xdr:cNvPr id="461" name="直線コネクタ 460"/>
        <xdr:cNvCxnSpPr/>
      </xdr:nvCxnSpPr>
      <xdr:spPr>
        <a:xfrm flipV="1">
          <a:off x="9639300" y="16484152"/>
          <a:ext cx="838200" cy="2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61685</xdr:rowOff>
    </xdr:from>
    <xdr:ext cx="534377" cy="259045"/>
    <xdr:sp macro="" textlink="">
      <xdr:nvSpPr>
        <xdr:cNvPr id="462" name="土木費平均値テキスト"/>
        <xdr:cNvSpPr txBox="1"/>
      </xdr:nvSpPr>
      <xdr:spPr>
        <a:xfrm>
          <a:off x="10528300" y="16520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83258</xdr:rowOff>
    </xdr:from>
    <xdr:to>
      <xdr:col>55</xdr:col>
      <xdr:colOff>50800</xdr:colOff>
      <xdr:row>97</xdr:row>
      <xdr:rowOff>13408</xdr:rowOff>
    </xdr:to>
    <xdr:sp macro="" textlink="">
      <xdr:nvSpPr>
        <xdr:cNvPr id="463" name="フローチャート: 判断 462"/>
        <xdr:cNvSpPr/>
      </xdr:nvSpPr>
      <xdr:spPr>
        <a:xfrm>
          <a:off x="104267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49513</xdr:rowOff>
    </xdr:from>
    <xdr:to>
      <xdr:col>50</xdr:col>
      <xdr:colOff>114300</xdr:colOff>
      <xdr:row>96</xdr:row>
      <xdr:rowOff>89106</xdr:rowOff>
    </xdr:to>
    <xdr:cxnSp macro="">
      <xdr:nvCxnSpPr>
        <xdr:cNvPr id="464" name="直線コネクタ 463"/>
        <xdr:cNvCxnSpPr/>
      </xdr:nvCxnSpPr>
      <xdr:spPr>
        <a:xfrm flipV="1">
          <a:off x="8750300" y="16508713"/>
          <a:ext cx="889000" cy="3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74805</xdr:rowOff>
    </xdr:from>
    <xdr:to>
      <xdr:col>50</xdr:col>
      <xdr:colOff>165100</xdr:colOff>
      <xdr:row>97</xdr:row>
      <xdr:rowOff>4955</xdr:rowOff>
    </xdr:to>
    <xdr:sp macro="" textlink="">
      <xdr:nvSpPr>
        <xdr:cNvPr id="465" name="フローチャート: 判断 464"/>
        <xdr:cNvSpPr/>
      </xdr:nvSpPr>
      <xdr:spPr>
        <a:xfrm>
          <a:off x="9588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167532</xdr:rowOff>
    </xdr:from>
    <xdr:ext cx="534377" cy="259045"/>
    <xdr:sp macro="" textlink="">
      <xdr:nvSpPr>
        <xdr:cNvPr id="466" name="テキスト ボックス 465"/>
        <xdr:cNvSpPr txBox="1"/>
      </xdr:nvSpPr>
      <xdr:spPr>
        <a:xfrm>
          <a:off x="9372111" y="1662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89106</xdr:rowOff>
    </xdr:from>
    <xdr:to>
      <xdr:col>45</xdr:col>
      <xdr:colOff>177800</xdr:colOff>
      <xdr:row>96</xdr:row>
      <xdr:rowOff>132220</xdr:rowOff>
    </xdr:to>
    <xdr:cxnSp macro="">
      <xdr:nvCxnSpPr>
        <xdr:cNvPr id="467" name="直線コネクタ 466"/>
        <xdr:cNvCxnSpPr/>
      </xdr:nvCxnSpPr>
      <xdr:spPr>
        <a:xfrm flipV="1">
          <a:off x="7861300" y="16548306"/>
          <a:ext cx="889000" cy="4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97633</xdr:rowOff>
    </xdr:from>
    <xdr:to>
      <xdr:col>46</xdr:col>
      <xdr:colOff>38100</xdr:colOff>
      <xdr:row>97</xdr:row>
      <xdr:rowOff>27783</xdr:rowOff>
    </xdr:to>
    <xdr:sp macro="" textlink="">
      <xdr:nvSpPr>
        <xdr:cNvPr id="468" name="フローチャート: 判断 467"/>
        <xdr:cNvSpPr/>
      </xdr:nvSpPr>
      <xdr:spPr>
        <a:xfrm>
          <a:off x="8699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18910</xdr:rowOff>
    </xdr:from>
    <xdr:ext cx="534377" cy="259045"/>
    <xdr:sp macro="" textlink="">
      <xdr:nvSpPr>
        <xdr:cNvPr id="469" name="テキスト ボックス 468"/>
        <xdr:cNvSpPr txBox="1"/>
      </xdr:nvSpPr>
      <xdr:spPr>
        <a:xfrm>
          <a:off x="8483111" y="1664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132220</xdr:rowOff>
    </xdr:from>
    <xdr:to>
      <xdr:col>41</xdr:col>
      <xdr:colOff>50800</xdr:colOff>
      <xdr:row>96</xdr:row>
      <xdr:rowOff>150929</xdr:rowOff>
    </xdr:to>
    <xdr:cxnSp macro="">
      <xdr:nvCxnSpPr>
        <xdr:cNvPr id="470" name="直線コネクタ 469"/>
        <xdr:cNvCxnSpPr/>
      </xdr:nvCxnSpPr>
      <xdr:spPr>
        <a:xfrm flipV="1">
          <a:off x="6972300" y="16591420"/>
          <a:ext cx="889000" cy="1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14802</xdr:rowOff>
    </xdr:from>
    <xdr:to>
      <xdr:col>41</xdr:col>
      <xdr:colOff>101600</xdr:colOff>
      <xdr:row>97</xdr:row>
      <xdr:rowOff>116402</xdr:rowOff>
    </xdr:to>
    <xdr:sp macro="" textlink="">
      <xdr:nvSpPr>
        <xdr:cNvPr id="471" name="フローチャート: 判断 470"/>
        <xdr:cNvSpPr/>
      </xdr:nvSpPr>
      <xdr:spPr>
        <a:xfrm>
          <a:off x="7810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107529</xdr:rowOff>
    </xdr:from>
    <xdr:ext cx="534377" cy="259045"/>
    <xdr:sp macro="" textlink="">
      <xdr:nvSpPr>
        <xdr:cNvPr id="472" name="テキスト ボックス 471"/>
        <xdr:cNvSpPr txBox="1"/>
      </xdr:nvSpPr>
      <xdr:spPr>
        <a:xfrm>
          <a:off x="7594111" y="1673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10092</xdr:rowOff>
    </xdr:from>
    <xdr:to>
      <xdr:col>36</xdr:col>
      <xdr:colOff>165100</xdr:colOff>
      <xdr:row>97</xdr:row>
      <xdr:rowOff>111692</xdr:rowOff>
    </xdr:to>
    <xdr:sp macro="" textlink="">
      <xdr:nvSpPr>
        <xdr:cNvPr id="473" name="フローチャート: 判断 472"/>
        <xdr:cNvSpPr/>
      </xdr:nvSpPr>
      <xdr:spPr>
        <a:xfrm>
          <a:off x="6921500" y="1664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102819</xdr:rowOff>
    </xdr:from>
    <xdr:ext cx="534377" cy="259045"/>
    <xdr:sp macro="" textlink="">
      <xdr:nvSpPr>
        <xdr:cNvPr id="474" name="テキスト ボックス 473"/>
        <xdr:cNvSpPr txBox="1"/>
      </xdr:nvSpPr>
      <xdr:spPr>
        <a:xfrm>
          <a:off x="6705111" y="1673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145602</xdr:rowOff>
    </xdr:from>
    <xdr:to>
      <xdr:col>55</xdr:col>
      <xdr:colOff>50800</xdr:colOff>
      <xdr:row>96</xdr:row>
      <xdr:rowOff>75752</xdr:rowOff>
    </xdr:to>
    <xdr:sp macro="" textlink="">
      <xdr:nvSpPr>
        <xdr:cNvPr id="480" name="楕円 479"/>
        <xdr:cNvSpPr/>
      </xdr:nvSpPr>
      <xdr:spPr>
        <a:xfrm>
          <a:off x="10426700" y="1643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168479</xdr:rowOff>
    </xdr:from>
    <xdr:ext cx="599010" cy="259045"/>
    <xdr:sp macro="" textlink="">
      <xdr:nvSpPr>
        <xdr:cNvPr id="481" name="土木費該当値テキスト"/>
        <xdr:cNvSpPr txBox="1"/>
      </xdr:nvSpPr>
      <xdr:spPr>
        <a:xfrm>
          <a:off x="10528300" y="16284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170163</xdr:rowOff>
    </xdr:from>
    <xdr:to>
      <xdr:col>50</xdr:col>
      <xdr:colOff>165100</xdr:colOff>
      <xdr:row>96</xdr:row>
      <xdr:rowOff>100313</xdr:rowOff>
    </xdr:to>
    <xdr:sp macro="" textlink="">
      <xdr:nvSpPr>
        <xdr:cNvPr id="482" name="楕円 481"/>
        <xdr:cNvSpPr/>
      </xdr:nvSpPr>
      <xdr:spPr>
        <a:xfrm>
          <a:off x="9588500" y="1645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116840</xdr:rowOff>
    </xdr:from>
    <xdr:ext cx="534377" cy="259045"/>
    <xdr:sp macro="" textlink="">
      <xdr:nvSpPr>
        <xdr:cNvPr id="483" name="テキスト ボックス 482"/>
        <xdr:cNvSpPr txBox="1"/>
      </xdr:nvSpPr>
      <xdr:spPr>
        <a:xfrm>
          <a:off x="9372111" y="1623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38306</xdr:rowOff>
    </xdr:from>
    <xdr:to>
      <xdr:col>46</xdr:col>
      <xdr:colOff>38100</xdr:colOff>
      <xdr:row>96</xdr:row>
      <xdr:rowOff>139906</xdr:rowOff>
    </xdr:to>
    <xdr:sp macro="" textlink="">
      <xdr:nvSpPr>
        <xdr:cNvPr id="484" name="楕円 483"/>
        <xdr:cNvSpPr/>
      </xdr:nvSpPr>
      <xdr:spPr>
        <a:xfrm>
          <a:off x="8699500" y="1649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156433</xdr:rowOff>
    </xdr:from>
    <xdr:ext cx="534377" cy="259045"/>
    <xdr:sp macro="" textlink="">
      <xdr:nvSpPr>
        <xdr:cNvPr id="485" name="テキスト ボックス 484"/>
        <xdr:cNvSpPr txBox="1"/>
      </xdr:nvSpPr>
      <xdr:spPr>
        <a:xfrm>
          <a:off x="8483111" y="1627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81420</xdr:rowOff>
    </xdr:from>
    <xdr:to>
      <xdr:col>41</xdr:col>
      <xdr:colOff>101600</xdr:colOff>
      <xdr:row>97</xdr:row>
      <xdr:rowOff>11570</xdr:rowOff>
    </xdr:to>
    <xdr:sp macro="" textlink="">
      <xdr:nvSpPr>
        <xdr:cNvPr id="486" name="楕円 485"/>
        <xdr:cNvSpPr/>
      </xdr:nvSpPr>
      <xdr:spPr>
        <a:xfrm>
          <a:off x="7810500" y="165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28097</xdr:rowOff>
    </xdr:from>
    <xdr:ext cx="534377" cy="259045"/>
    <xdr:sp macro="" textlink="">
      <xdr:nvSpPr>
        <xdr:cNvPr id="487" name="テキスト ボックス 486"/>
        <xdr:cNvSpPr txBox="1"/>
      </xdr:nvSpPr>
      <xdr:spPr>
        <a:xfrm>
          <a:off x="7594111" y="1631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100129</xdr:rowOff>
    </xdr:from>
    <xdr:to>
      <xdr:col>36</xdr:col>
      <xdr:colOff>165100</xdr:colOff>
      <xdr:row>97</xdr:row>
      <xdr:rowOff>30279</xdr:rowOff>
    </xdr:to>
    <xdr:sp macro="" textlink="">
      <xdr:nvSpPr>
        <xdr:cNvPr id="488" name="楕円 487"/>
        <xdr:cNvSpPr/>
      </xdr:nvSpPr>
      <xdr:spPr>
        <a:xfrm>
          <a:off x="6921500" y="1655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46806</xdr:rowOff>
    </xdr:from>
    <xdr:ext cx="534377" cy="259045"/>
    <xdr:sp macro="" textlink="">
      <xdr:nvSpPr>
        <xdr:cNvPr id="489" name="テキスト ボックス 488"/>
        <xdr:cNvSpPr txBox="1"/>
      </xdr:nvSpPr>
      <xdr:spPr>
        <a:xfrm>
          <a:off x="6705111" y="1633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119400</xdr:rowOff>
    </xdr:from>
    <xdr:to>
      <xdr:col>85</xdr:col>
      <xdr:colOff>126364</xdr:colOff>
      <xdr:row>39</xdr:row>
      <xdr:rowOff>60468</xdr:rowOff>
    </xdr:to>
    <xdr:cxnSp macro="">
      <xdr:nvCxnSpPr>
        <xdr:cNvPr id="512" name="直線コネクタ 511"/>
        <xdr:cNvCxnSpPr/>
      </xdr:nvCxnSpPr>
      <xdr:spPr>
        <a:xfrm flipV="1">
          <a:off x="16317595" y="5434350"/>
          <a:ext cx="1269" cy="131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64295</xdr:rowOff>
    </xdr:from>
    <xdr:ext cx="534377" cy="259045"/>
    <xdr:sp macro="" textlink="">
      <xdr:nvSpPr>
        <xdr:cNvPr id="513" name="消防費最小値テキスト"/>
        <xdr:cNvSpPr txBox="1"/>
      </xdr:nvSpPr>
      <xdr:spPr>
        <a:xfrm>
          <a:off x="16370300" y="675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60468</xdr:rowOff>
    </xdr:from>
    <xdr:to>
      <xdr:col>86</xdr:col>
      <xdr:colOff>25400</xdr:colOff>
      <xdr:row>39</xdr:row>
      <xdr:rowOff>60468</xdr:rowOff>
    </xdr:to>
    <xdr:cxnSp macro="">
      <xdr:nvCxnSpPr>
        <xdr:cNvPr id="514" name="直線コネクタ 513"/>
        <xdr:cNvCxnSpPr/>
      </xdr:nvCxnSpPr>
      <xdr:spPr>
        <a:xfrm>
          <a:off x="16230600" y="6747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66077</xdr:rowOff>
    </xdr:from>
    <xdr:ext cx="534377" cy="259045"/>
    <xdr:sp macro="" textlink="">
      <xdr:nvSpPr>
        <xdr:cNvPr id="515" name="消防費最大値テキスト"/>
        <xdr:cNvSpPr txBox="1"/>
      </xdr:nvSpPr>
      <xdr:spPr>
        <a:xfrm>
          <a:off x="16370300" y="520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119400</xdr:rowOff>
    </xdr:from>
    <xdr:to>
      <xdr:col>86</xdr:col>
      <xdr:colOff>25400</xdr:colOff>
      <xdr:row>31</xdr:row>
      <xdr:rowOff>119400</xdr:rowOff>
    </xdr:to>
    <xdr:cxnSp macro="">
      <xdr:nvCxnSpPr>
        <xdr:cNvPr id="516" name="直線コネクタ 515"/>
        <xdr:cNvCxnSpPr/>
      </xdr:nvCxnSpPr>
      <xdr:spPr>
        <a:xfrm>
          <a:off x="16230600" y="543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146078</xdr:rowOff>
    </xdr:from>
    <xdr:to>
      <xdr:col>85</xdr:col>
      <xdr:colOff>127000</xdr:colOff>
      <xdr:row>37</xdr:row>
      <xdr:rowOff>4918</xdr:rowOff>
    </xdr:to>
    <xdr:cxnSp macro="">
      <xdr:nvCxnSpPr>
        <xdr:cNvPr id="517" name="直線コネクタ 516"/>
        <xdr:cNvCxnSpPr/>
      </xdr:nvCxnSpPr>
      <xdr:spPr>
        <a:xfrm flipV="1">
          <a:off x="15481300" y="6146828"/>
          <a:ext cx="838200" cy="20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114373</xdr:rowOff>
    </xdr:from>
    <xdr:ext cx="534377" cy="259045"/>
    <xdr:sp macro="" textlink="">
      <xdr:nvSpPr>
        <xdr:cNvPr id="518" name="消防費平均値テキスト"/>
        <xdr:cNvSpPr txBox="1"/>
      </xdr:nvSpPr>
      <xdr:spPr>
        <a:xfrm>
          <a:off x="16370300" y="6286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135946</xdr:rowOff>
    </xdr:from>
    <xdr:to>
      <xdr:col>85</xdr:col>
      <xdr:colOff>177800</xdr:colOff>
      <xdr:row>37</xdr:row>
      <xdr:rowOff>66096</xdr:rowOff>
    </xdr:to>
    <xdr:sp macro="" textlink="">
      <xdr:nvSpPr>
        <xdr:cNvPr id="519" name="フローチャート: 判断 518"/>
        <xdr:cNvSpPr/>
      </xdr:nvSpPr>
      <xdr:spPr>
        <a:xfrm>
          <a:off x="162687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141986</xdr:rowOff>
    </xdr:from>
    <xdr:to>
      <xdr:col>81</xdr:col>
      <xdr:colOff>50800</xdr:colOff>
      <xdr:row>37</xdr:row>
      <xdr:rowOff>4918</xdr:rowOff>
    </xdr:to>
    <xdr:cxnSp macro="">
      <xdr:nvCxnSpPr>
        <xdr:cNvPr id="520" name="直線コネクタ 519"/>
        <xdr:cNvCxnSpPr/>
      </xdr:nvCxnSpPr>
      <xdr:spPr>
        <a:xfrm>
          <a:off x="14592300" y="5285486"/>
          <a:ext cx="889000" cy="106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100124</xdr:rowOff>
    </xdr:from>
    <xdr:to>
      <xdr:col>81</xdr:col>
      <xdr:colOff>101600</xdr:colOff>
      <xdr:row>37</xdr:row>
      <xdr:rowOff>30274</xdr:rowOff>
    </xdr:to>
    <xdr:sp macro="" textlink="">
      <xdr:nvSpPr>
        <xdr:cNvPr id="521" name="フローチャート: 判断 520"/>
        <xdr:cNvSpPr/>
      </xdr:nvSpPr>
      <xdr:spPr>
        <a:xfrm>
          <a:off x="15430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46801</xdr:rowOff>
    </xdr:from>
    <xdr:ext cx="534377" cy="259045"/>
    <xdr:sp macro="" textlink="">
      <xdr:nvSpPr>
        <xdr:cNvPr id="522" name="テキスト ボックス 521"/>
        <xdr:cNvSpPr txBox="1"/>
      </xdr:nvSpPr>
      <xdr:spPr>
        <a:xfrm>
          <a:off x="15214111" y="604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141986</xdr:rowOff>
    </xdr:from>
    <xdr:to>
      <xdr:col>76</xdr:col>
      <xdr:colOff>114300</xdr:colOff>
      <xdr:row>36</xdr:row>
      <xdr:rowOff>151930</xdr:rowOff>
    </xdr:to>
    <xdr:cxnSp macro="">
      <xdr:nvCxnSpPr>
        <xdr:cNvPr id="523" name="直線コネクタ 522"/>
        <xdr:cNvCxnSpPr/>
      </xdr:nvCxnSpPr>
      <xdr:spPr>
        <a:xfrm flipV="1">
          <a:off x="13703300" y="5285486"/>
          <a:ext cx="889000" cy="103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169710</xdr:rowOff>
    </xdr:from>
    <xdr:to>
      <xdr:col>76</xdr:col>
      <xdr:colOff>165100</xdr:colOff>
      <xdr:row>36</xdr:row>
      <xdr:rowOff>99860</xdr:rowOff>
    </xdr:to>
    <xdr:sp macro="" textlink="">
      <xdr:nvSpPr>
        <xdr:cNvPr id="524" name="フローチャート: 判断 523"/>
        <xdr:cNvSpPr/>
      </xdr:nvSpPr>
      <xdr:spPr>
        <a:xfrm>
          <a:off x="14541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90987</xdr:rowOff>
    </xdr:from>
    <xdr:ext cx="534377" cy="259045"/>
    <xdr:sp macro="" textlink="">
      <xdr:nvSpPr>
        <xdr:cNvPr id="525" name="テキスト ボックス 524"/>
        <xdr:cNvSpPr txBox="1"/>
      </xdr:nvSpPr>
      <xdr:spPr>
        <a:xfrm>
          <a:off x="14325111" y="626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149439</xdr:rowOff>
    </xdr:from>
    <xdr:to>
      <xdr:col>71</xdr:col>
      <xdr:colOff>177800</xdr:colOff>
      <xdr:row>36</xdr:row>
      <xdr:rowOff>151930</xdr:rowOff>
    </xdr:to>
    <xdr:cxnSp macro="">
      <xdr:nvCxnSpPr>
        <xdr:cNvPr id="526" name="直線コネクタ 525"/>
        <xdr:cNvCxnSpPr/>
      </xdr:nvCxnSpPr>
      <xdr:spPr>
        <a:xfrm>
          <a:off x="12814300" y="6321639"/>
          <a:ext cx="889000" cy="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67412</xdr:rowOff>
    </xdr:from>
    <xdr:to>
      <xdr:col>72</xdr:col>
      <xdr:colOff>38100</xdr:colOff>
      <xdr:row>37</xdr:row>
      <xdr:rowOff>169011</xdr:rowOff>
    </xdr:to>
    <xdr:sp macro="" textlink="">
      <xdr:nvSpPr>
        <xdr:cNvPr id="527" name="フローチャート: 判断 526"/>
        <xdr:cNvSpPr/>
      </xdr:nvSpPr>
      <xdr:spPr>
        <a:xfrm>
          <a:off x="13652500" y="641106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160138</xdr:rowOff>
    </xdr:from>
    <xdr:ext cx="534377" cy="259045"/>
    <xdr:sp macro="" textlink="">
      <xdr:nvSpPr>
        <xdr:cNvPr id="528" name="テキスト ボックス 527"/>
        <xdr:cNvSpPr txBox="1"/>
      </xdr:nvSpPr>
      <xdr:spPr>
        <a:xfrm>
          <a:off x="13436111" y="650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72806</xdr:rowOff>
    </xdr:from>
    <xdr:to>
      <xdr:col>67</xdr:col>
      <xdr:colOff>101600</xdr:colOff>
      <xdr:row>38</xdr:row>
      <xdr:rowOff>2956</xdr:rowOff>
    </xdr:to>
    <xdr:sp macro="" textlink="">
      <xdr:nvSpPr>
        <xdr:cNvPr id="529" name="フローチャート: 判断 528"/>
        <xdr:cNvSpPr/>
      </xdr:nvSpPr>
      <xdr:spPr>
        <a:xfrm>
          <a:off x="12763500" y="641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165533</xdr:rowOff>
    </xdr:from>
    <xdr:ext cx="534377" cy="259045"/>
    <xdr:sp macro="" textlink="">
      <xdr:nvSpPr>
        <xdr:cNvPr id="530" name="テキスト ボックス 529"/>
        <xdr:cNvSpPr txBox="1"/>
      </xdr:nvSpPr>
      <xdr:spPr>
        <a:xfrm>
          <a:off x="12547111" y="650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95278</xdr:rowOff>
    </xdr:from>
    <xdr:to>
      <xdr:col>85</xdr:col>
      <xdr:colOff>177800</xdr:colOff>
      <xdr:row>36</xdr:row>
      <xdr:rowOff>25428</xdr:rowOff>
    </xdr:to>
    <xdr:sp macro="" textlink="">
      <xdr:nvSpPr>
        <xdr:cNvPr id="536" name="楕円 535"/>
        <xdr:cNvSpPr/>
      </xdr:nvSpPr>
      <xdr:spPr>
        <a:xfrm>
          <a:off x="16268700" y="609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118155</xdr:rowOff>
    </xdr:from>
    <xdr:ext cx="534377" cy="259045"/>
    <xdr:sp macro="" textlink="">
      <xdr:nvSpPr>
        <xdr:cNvPr id="537" name="消防費該当値テキスト"/>
        <xdr:cNvSpPr txBox="1"/>
      </xdr:nvSpPr>
      <xdr:spPr>
        <a:xfrm>
          <a:off x="16370300" y="594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125568</xdr:rowOff>
    </xdr:from>
    <xdr:to>
      <xdr:col>81</xdr:col>
      <xdr:colOff>101600</xdr:colOff>
      <xdr:row>37</xdr:row>
      <xdr:rowOff>55718</xdr:rowOff>
    </xdr:to>
    <xdr:sp macro="" textlink="">
      <xdr:nvSpPr>
        <xdr:cNvPr id="538" name="楕円 537"/>
        <xdr:cNvSpPr/>
      </xdr:nvSpPr>
      <xdr:spPr>
        <a:xfrm>
          <a:off x="15430500" y="629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46845</xdr:rowOff>
    </xdr:from>
    <xdr:ext cx="534377" cy="259045"/>
    <xdr:sp macro="" textlink="">
      <xdr:nvSpPr>
        <xdr:cNvPr id="539" name="テキスト ボックス 538"/>
        <xdr:cNvSpPr txBox="1"/>
      </xdr:nvSpPr>
      <xdr:spPr>
        <a:xfrm>
          <a:off x="15214111" y="639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91186</xdr:rowOff>
    </xdr:from>
    <xdr:to>
      <xdr:col>76</xdr:col>
      <xdr:colOff>165100</xdr:colOff>
      <xdr:row>31</xdr:row>
      <xdr:rowOff>21336</xdr:rowOff>
    </xdr:to>
    <xdr:sp macro="" textlink="">
      <xdr:nvSpPr>
        <xdr:cNvPr id="540" name="楕円 539"/>
        <xdr:cNvSpPr/>
      </xdr:nvSpPr>
      <xdr:spPr>
        <a:xfrm>
          <a:off x="14541500" y="523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37863</xdr:rowOff>
    </xdr:from>
    <xdr:ext cx="534377" cy="259045"/>
    <xdr:sp macro="" textlink="">
      <xdr:nvSpPr>
        <xdr:cNvPr id="541" name="テキスト ボックス 540"/>
        <xdr:cNvSpPr txBox="1"/>
      </xdr:nvSpPr>
      <xdr:spPr>
        <a:xfrm>
          <a:off x="14325111" y="500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101130</xdr:rowOff>
    </xdr:from>
    <xdr:to>
      <xdr:col>72</xdr:col>
      <xdr:colOff>38100</xdr:colOff>
      <xdr:row>37</xdr:row>
      <xdr:rowOff>31280</xdr:rowOff>
    </xdr:to>
    <xdr:sp macro="" textlink="">
      <xdr:nvSpPr>
        <xdr:cNvPr id="542" name="楕円 541"/>
        <xdr:cNvSpPr/>
      </xdr:nvSpPr>
      <xdr:spPr>
        <a:xfrm>
          <a:off x="13652500" y="627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47807</xdr:rowOff>
    </xdr:from>
    <xdr:ext cx="534377" cy="259045"/>
    <xdr:sp macro="" textlink="">
      <xdr:nvSpPr>
        <xdr:cNvPr id="543" name="テキスト ボックス 542"/>
        <xdr:cNvSpPr txBox="1"/>
      </xdr:nvSpPr>
      <xdr:spPr>
        <a:xfrm>
          <a:off x="13436111" y="604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98639</xdr:rowOff>
    </xdr:from>
    <xdr:to>
      <xdr:col>67</xdr:col>
      <xdr:colOff>101600</xdr:colOff>
      <xdr:row>37</xdr:row>
      <xdr:rowOff>28789</xdr:rowOff>
    </xdr:to>
    <xdr:sp macro="" textlink="">
      <xdr:nvSpPr>
        <xdr:cNvPr id="544" name="楕円 543"/>
        <xdr:cNvSpPr/>
      </xdr:nvSpPr>
      <xdr:spPr>
        <a:xfrm>
          <a:off x="12763500" y="627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45316</xdr:rowOff>
    </xdr:from>
    <xdr:ext cx="534377" cy="259045"/>
    <xdr:sp macro="" textlink="">
      <xdr:nvSpPr>
        <xdr:cNvPr id="545" name="テキスト ボックス 544"/>
        <xdr:cNvSpPr txBox="1"/>
      </xdr:nvSpPr>
      <xdr:spPr>
        <a:xfrm>
          <a:off x="12547111" y="604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80828</xdr:rowOff>
    </xdr:from>
    <xdr:to>
      <xdr:col>85</xdr:col>
      <xdr:colOff>126364</xdr:colOff>
      <xdr:row>57</xdr:row>
      <xdr:rowOff>137414</xdr:rowOff>
    </xdr:to>
    <xdr:cxnSp macro="">
      <xdr:nvCxnSpPr>
        <xdr:cNvPr id="569" name="直線コネクタ 568"/>
        <xdr:cNvCxnSpPr/>
      </xdr:nvCxnSpPr>
      <xdr:spPr>
        <a:xfrm flipV="1">
          <a:off x="16317595" y="8653328"/>
          <a:ext cx="1269" cy="125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141241</xdr:rowOff>
    </xdr:from>
    <xdr:ext cx="534377" cy="259045"/>
    <xdr:sp macro="" textlink="">
      <xdr:nvSpPr>
        <xdr:cNvPr id="570" name="教育費最小値テキスト"/>
        <xdr:cNvSpPr txBox="1"/>
      </xdr:nvSpPr>
      <xdr:spPr>
        <a:xfrm>
          <a:off x="16370300" y="991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137414</xdr:rowOff>
    </xdr:from>
    <xdr:to>
      <xdr:col>86</xdr:col>
      <xdr:colOff>25400</xdr:colOff>
      <xdr:row>57</xdr:row>
      <xdr:rowOff>137414</xdr:rowOff>
    </xdr:to>
    <xdr:cxnSp macro="">
      <xdr:nvCxnSpPr>
        <xdr:cNvPr id="571" name="直線コネクタ 570"/>
        <xdr:cNvCxnSpPr/>
      </xdr:nvCxnSpPr>
      <xdr:spPr>
        <a:xfrm>
          <a:off x="16230600" y="99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27505</xdr:rowOff>
    </xdr:from>
    <xdr:ext cx="599010" cy="259045"/>
    <xdr:sp macro="" textlink="">
      <xdr:nvSpPr>
        <xdr:cNvPr id="572" name="教育費最大値テキスト"/>
        <xdr:cNvSpPr txBox="1"/>
      </xdr:nvSpPr>
      <xdr:spPr>
        <a:xfrm>
          <a:off x="16370300" y="842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80828</xdr:rowOff>
    </xdr:from>
    <xdr:to>
      <xdr:col>86</xdr:col>
      <xdr:colOff>25400</xdr:colOff>
      <xdr:row>50</xdr:row>
      <xdr:rowOff>80828</xdr:rowOff>
    </xdr:to>
    <xdr:cxnSp macro="">
      <xdr:nvCxnSpPr>
        <xdr:cNvPr id="573" name="直線コネクタ 572"/>
        <xdr:cNvCxnSpPr/>
      </xdr:nvCxnSpPr>
      <xdr:spPr>
        <a:xfrm>
          <a:off x="16230600" y="865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78694</xdr:rowOff>
    </xdr:from>
    <xdr:to>
      <xdr:col>85</xdr:col>
      <xdr:colOff>127000</xdr:colOff>
      <xdr:row>56</xdr:row>
      <xdr:rowOff>94209</xdr:rowOff>
    </xdr:to>
    <xdr:cxnSp macro="">
      <xdr:nvCxnSpPr>
        <xdr:cNvPr id="574" name="直線コネクタ 573"/>
        <xdr:cNvCxnSpPr/>
      </xdr:nvCxnSpPr>
      <xdr:spPr>
        <a:xfrm flipV="1">
          <a:off x="15481300" y="9679894"/>
          <a:ext cx="838200" cy="1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171297</xdr:rowOff>
    </xdr:from>
    <xdr:ext cx="534377" cy="259045"/>
    <xdr:sp macro="" textlink="">
      <xdr:nvSpPr>
        <xdr:cNvPr id="575" name="教育費平均値テキスト"/>
        <xdr:cNvSpPr txBox="1"/>
      </xdr:nvSpPr>
      <xdr:spPr>
        <a:xfrm>
          <a:off x="16370300" y="94295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148420</xdr:rowOff>
    </xdr:from>
    <xdr:to>
      <xdr:col>85</xdr:col>
      <xdr:colOff>177800</xdr:colOff>
      <xdr:row>56</xdr:row>
      <xdr:rowOff>78570</xdr:rowOff>
    </xdr:to>
    <xdr:sp macro="" textlink="">
      <xdr:nvSpPr>
        <xdr:cNvPr id="576" name="フローチャート: 判断 575"/>
        <xdr:cNvSpPr/>
      </xdr:nvSpPr>
      <xdr:spPr>
        <a:xfrm>
          <a:off x="162687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116916</xdr:rowOff>
    </xdr:from>
    <xdr:to>
      <xdr:col>81</xdr:col>
      <xdr:colOff>50800</xdr:colOff>
      <xdr:row>56</xdr:row>
      <xdr:rowOff>94209</xdr:rowOff>
    </xdr:to>
    <xdr:cxnSp macro="">
      <xdr:nvCxnSpPr>
        <xdr:cNvPr id="577" name="直線コネクタ 576"/>
        <xdr:cNvCxnSpPr/>
      </xdr:nvCxnSpPr>
      <xdr:spPr>
        <a:xfrm>
          <a:off x="14592300" y="9546666"/>
          <a:ext cx="889000" cy="14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167904</xdr:rowOff>
    </xdr:from>
    <xdr:to>
      <xdr:col>81</xdr:col>
      <xdr:colOff>101600</xdr:colOff>
      <xdr:row>56</xdr:row>
      <xdr:rowOff>98054</xdr:rowOff>
    </xdr:to>
    <xdr:sp macro="" textlink="">
      <xdr:nvSpPr>
        <xdr:cNvPr id="578" name="フローチャート: 判断 577"/>
        <xdr:cNvSpPr/>
      </xdr:nvSpPr>
      <xdr:spPr>
        <a:xfrm>
          <a:off x="15430500" y="95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114581</xdr:rowOff>
    </xdr:from>
    <xdr:ext cx="534377" cy="259045"/>
    <xdr:sp macro="" textlink="">
      <xdr:nvSpPr>
        <xdr:cNvPr id="579" name="テキスト ボックス 578"/>
        <xdr:cNvSpPr txBox="1"/>
      </xdr:nvSpPr>
      <xdr:spPr>
        <a:xfrm>
          <a:off x="15214111" y="93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116916</xdr:rowOff>
    </xdr:from>
    <xdr:to>
      <xdr:col>76</xdr:col>
      <xdr:colOff>114300</xdr:colOff>
      <xdr:row>55</xdr:row>
      <xdr:rowOff>144280</xdr:rowOff>
    </xdr:to>
    <xdr:cxnSp macro="">
      <xdr:nvCxnSpPr>
        <xdr:cNvPr id="580" name="直線コネクタ 579"/>
        <xdr:cNvCxnSpPr/>
      </xdr:nvCxnSpPr>
      <xdr:spPr>
        <a:xfrm flipV="1">
          <a:off x="13703300" y="9546666"/>
          <a:ext cx="889000" cy="2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148282</xdr:rowOff>
    </xdr:from>
    <xdr:to>
      <xdr:col>76</xdr:col>
      <xdr:colOff>165100</xdr:colOff>
      <xdr:row>56</xdr:row>
      <xdr:rowOff>78432</xdr:rowOff>
    </xdr:to>
    <xdr:sp macro="" textlink="">
      <xdr:nvSpPr>
        <xdr:cNvPr id="581" name="フローチャート: 判断 580"/>
        <xdr:cNvSpPr/>
      </xdr:nvSpPr>
      <xdr:spPr>
        <a:xfrm>
          <a:off x="14541500" y="957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69559</xdr:rowOff>
    </xdr:from>
    <xdr:ext cx="534377" cy="259045"/>
    <xdr:sp macro="" textlink="">
      <xdr:nvSpPr>
        <xdr:cNvPr id="582" name="テキスト ボックス 581"/>
        <xdr:cNvSpPr txBox="1"/>
      </xdr:nvSpPr>
      <xdr:spPr>
        <a:xfrm>
          <a:off x="14325111" y="967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93340</xdr:rowOff>
    </xdr:from>
    <xdr:to>
      <xdr:col>71</xdr:col>
      <xdr:colOff>177800</xdr:colOff>
      <xdr:row>55</xdr:row>
      <xdr:rowOff>144280</xdr:rowOff>
    </xdr:to>
    <xdr:cxnSp macro="">
      <xdr:nvCxnSpPr>
        <xdr:cNvPr id="583" name="直線コネクタ 582"/>
        <xdr:cNvCxnSpPr/>
      </xdr:nvCxnSpPr>
      <xdr:spPr>
        <a:xfrm>
          <a:off x="12814300" y="9523090"/>
          <a:ext cx="889000" cy="5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34965</xdr:rowOff>
    </xdr:from>
    <xdr:to>
      <xdr:col>72</xdr:col>
      <xdr:colOff>38100</xdr:colOff>
      <xdr:row>56</xdr:row>
      <xdr:rowOff>136565</xdr:rowOff>
    </xdr:to>
    <xdr:sp macro="" textlink="">
      <xdr:nvSpPr>
        <xdr:cNvPr id="584" name="フローチャート: 判断 583"/>
        <xdr:cNvSpPr/>
      </xdr:nvSpPr>
      <xdr:spPr>
        <a:xfrm>
          <a:off x="13652500" y="963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127692</xdr:rowOff>
    </xdr:from>
    <xdr:ext cx="534377" cy="259045"/>
    <xdr:sp macro="" textlink="">
      <xdr:nvSpPr>
        <xdr:cNvPr id="585" name="テキスト ボックス 584"/>
        <xdr:cNvSpPr txBox="1"/>
      </xdr:nvSpPr>
      <xdr:spPr>
        <a:xfrm>
          <a:off x="13436111" y="972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67732</xdr:rowOff>
    </xdr:from>
    <xdr:to>
      <xdr:col>67</xdr:col>
      <xdr:colOff>101600</xdr:colOff>
      <xdr:row>56</xdr:row>
      <xdr:rowOff>169332</xdr:rowOff>
    </xdr:to>
    <xdr:sp macro="" textlink="">
      <xdr:nvSpPr>
        <xdr:cNvPr id="586" name="フローチャート: 判断 585"/>
        <xdr:cNvSpPr/>
      </xdr:nvSpPr>
      <xdr:spPr>
        <a:xfrm>
          <a:off x="12763500" y="96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160459</xdr:rowOff>
    </xdr:from>
    <xdr:ext cx="534377" cy="259045"/>
    <xdr:sp macro="" textlink="">
      <xdr:nvSpPr>
        <xdr:cNvPr id="587" name="テキスト ボックス 586"/>
        <xdr:cNvSpPr txBox="1"/>
      </xdr:nvSpPr>
      <xdr:spPr>
        <a:xfrm>
          <a:off x="12547111" y="976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27894</xdr:rowOff>
    </xdr:from>
    <xdr:to>
      <xdr:col>85</xdr:col>
      <xdr:colOff>177800</xdr:colOff>
      <xdr:row>56</xdr:row>
      <xdr:rowOff>129494</xdr:rowOff>
    </xdr:to>
    <xdr:sp macro="" textlink="">
      <xdr:nvSpPr>
        <xdr:cNvPr id="593" name="楕円 592"/>
        <xdr:cNvSpPr/>
      </xdr:nvSpPr>
      <xdr:spPr>
        <a:xfrm>
          <a:off x="16268700" y="962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6321</xdr:rowOff>
    </xdr:from>
    <xdr:ext cx="534377" cy="259045"/>
    <xdr:sp macro="" textlink="">
      <xdr:nvSpPr>
        <xdr:cNvPr id="594" name="教育費該当値テキスト"/>
        <xdr:cNvSpPr txBox="1"/>
      </xdr:nvSpPr>
      <xdr:spPr>
        <a:xfrm>
          <a:off x="16370300" y="960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43409</xdr:rowOff>
    </xdr:from>
    <xdr:to>
      <xdr:col>81</xdr:col>
      <xdr:colOff>101600</xdr:colOff>
      <xdr:row>56</xdr:row>
      <xdr:rowOff>145009</xdr:rowOff>
    </xdr:to>
    <xdr:sp macro="" textlink="">
      <xdr:nvSpPr>
        <xdr:cNvPr id="595" name="楕円 594"/>
        <xdr:cNvSpPr/>
      </xdr:nvSpPr>
      <xdr:spPr>
        <a:xfrm>
          <a:off x="15430500" y="964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136136</xdr:rowOff>
    </xdr:from>
    <xdr:ext cx="534377" cy="259045"/>
    <xdr:sp macro="" textlink="">
      <xdr:nvSpPr>
        <xdr:cNvPr id="596" name="テキスト ボックス 595"/>
        <xdr:cNvSpPr txBox="1"/>
      </xdr:nvSpPr>
      <xdr:spPr>
        <a:xfrm>
          <a:off x="15214111" y="973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66116</xdr:rowOff>
    </xdr:from>
    <xdr:to>
      <xdr:col>76</xdr:col>
      <xdr:colOff>165100</xdr:colOff>
      <xdr:row>55</xdr:row>
      <xdr:rowOff>167716</xdr:rowOff>
    </xdr:to>
    <xdr:sp macro="" textlink="">
      <xdr:nvSpPr>
        <xdr:cNvPr id="597" name="楕円 596"/>
        <xdr:cNvSpPr/>
      </xdr:nvSpPr>
      <xdr:spPr>
        <a:xfrm>
          <a:off x="14541500" y="949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12793</xdr:rowOff>
    </xdr:from>
    <xdr:ext cx="534377" cy="259045"/>
    <xdr:sp macro="" textlink="">
      <xdr:nvSpPr>
        <xdr:cNvPr id="598" name="テキスト ボックス 597"/>
        <xdr:cNvSpPr txBox="1"/>
      </xdr:nvSpPr>
      <xdr:spPr>
        <a:xfrm>
          <a:off x="14325111" y="927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93480</xdr:rowOff>
    </xdr:from>
    <xdr:to>
      <xdr:col>72</xdr:col>
      <xdr:colOff>38100</xdr:colOff>
      <xdr:row>56</xdr:row>
      <xdr:rowOff>23630</xdr:rowOff>
    </xdr:to>
    <xdr:sp macro="" textlink="">
      <xdr:nvSpPr>
        <xdr:cNvPr id="599" name="楕円 598"/>
        <xdr:cNvSpPr/>
      </xdr:nvSpPr>
      <xdr:spPr>
        <a:xfrm>
          <a:off x="13652500" y="952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40157</xdr:rowOff>
    </xdr:from>
    <xdr:ext cx="534377" cy="259045"/>
    <xdr:sp macro="" textlink="">
      <xdr:nvSpPr>
        <xdr:cNvPr id="600" name="テキスト ボックス 599"/>
        <xdr:cNvSpPr txBox="1"/>
      </xdr:nvSpPr>
      <xdr:spPr>
        <a:xfrm>
          <a:off x="13436111" y="929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42540</xdr:rowOff>
    </xdr:from>
    <xdr:to>
      <xdr:col>67</xdr:col>
      <xdr:colOff>101600</xdr:colOff>
      <xdr:row>55</xdr:row>
      <xdr:rowOff>144140</xdr:rowOff>
    </xdr:to>
    <xdr:sp macro="" textlink="">
      <xdr:nvSpPr>
        <xdr:cNvPr id="601" name="楕円 600"/>
        <xdr:cNvSpPr/>
      </xdr:nvSpPr>
      <xdr:spPr>
        <a:xfrm>
          <a:off x="12763500" y="947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160667</xdr:rowOff>
    </xdr:from>
    <xdr:ext cx="534377" cy="259045"/>
    <xdr:sp macro="" textlink="">
      <xdr:nvSpPr>
        <xdr:cNvPr id="602" name="テキスト ボックス 601"/>
        <xdr:cNvSpPr txBox="1"/>
      </xdr:nvSpPr>
      <xdr:spPr>
        <a:xfrm>
          <a:off x="12547111" y="924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71692</xdr:rowOff>
    </xdr:from>
    <xdr:to>
      <xdr:col>85</xdr:col>
      <xdr:colOff>126364</xdr:colOff>
      <xdr:row>79</xdr:row>
      <xdr:rowOff>44450</xdr:rowOff>
    </xdr:to>
    <xdr:cxnSp macro="">
      <xdr:nvCxnSpPr>
        <xdr:cNvPr id="626" name="直線コネクタ 625"/>
        <xdr:cNvCxnSpPr/>
      </xdr:nvCxnSpPr>
      <xdr:spPr>
        <a:xfrm flipV="1">
          <a:off x="16317595" y="12244642"/>
          <a:ext cx="1269" cy="1344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18369</xdr:rowOff>
    </xdr:from>
    <xdr:ext cx="599010" cy="259045"/>
    <xdr:sp macro="" textlink="">
      <xdr:nvSpPr>
        <xdr:cNvPr id="629" name="災害復旧費最大値テキスト"/>
        <xdr:cNvSpPr txBox="1"/>
      </xdr:nvSpPr>
      <xdr:spPr>
        <a:xfrm>
          <a:off x="16370300" y="1201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71692</xdr:rowOff>
    </xdr:from>
    <xdr:to>
      <xdr:col>86</xdr:col>
      <xdr:colOff>25400</xdr:colOff>
      <xdr:row>71</xdr:row>
      <xdr:rowOff>71692</xdr:rowOff>
    </xdr:to>
    <xdr:cxnSp macro="">
      <xdr:nvCxnSpPr>
        <xdr:cNvPr id="630" name="直線コネクタ 629"/>
        <xdr:cNvCxnSpPr/>
      </xdr:nvCxnSpPr>
      <xdr:spPr>
        <a:xfrm>
          <a:off x="16230600" y="1224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17971</xdr:rowOff>
    </xdr:from>
    <xdr:to>
      <xdr:col>85</xdr:col>
      <xdr:colOff>127000</xdr:colOff>
      <xdr:row>79</xdr:row>
      <xdr:rowOff>18886</xdr:rowOff>
    </xdr:to>
    <xdr:cxnSp macro="">
      <xdr:nvCxnSpPr>
        <xdr:cNvPr id="631" name="直線コネクタ 630"/>
        <xdr:cNvCxnSpPr/>
      </xdr:nvCxnSpPr>
      <xdr:spPr>
        <a:xfrm flipV="1">
          <a:off x="15481300" y="13562521"/>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49916</xdr:rowOff>
    </xdr:from>
    <xdr:ext cx="534377" cy="259045"/>
    <xdr:sp macro="" textlink="">
      <xdr:nvSpPr>
        <xdr:cNvPr id="632" name="災害復旧費平均値テキスト"/>
        <xdr:cNvSpPr txBox="1"/>
      </xdr:nvSpPr>
      <xdr:spPr>
        <a:xfrm>
          <a:off x="16370300" y="1325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27039</xdr:rowOff>
    </xdr:from>
    <xdr:to>
      <xdr:col>85</xdr:col>
      <xdr:colOff>177800</xdr:colOff>
      <xdr:row>78</xdr:row>
      <xdr:rowOff>128639</xdr:rowOff>
    </xdr:to>
    <xdr:sp macro="" textlink="">
      <xdr:nvSpPr>
        <xdr:cNvPr id="633" name="フローチャート: 判断 632"/>
        <xdr:cNvSpPr/>
      </xdr:nvSpPr>
      <xdr:spPr>
        <a:xfrm>
          <a:off x="16268700" y="1340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18886</xdr:rowOff>
    </xdr:from>
    <xdr:to>
      <xdr:col>81</xdr:col>
      <xdr:colOff>50800</xdr:colOff>
      <xdr:row>79</xdr:row>
      <xdr:rowOff>44450</xdr:rowOff>
    </xdr:to>
    <xdr:cxnSp macro="">
      <xdr:nvCxnSpPr>
        <xdr:cNvPr id="634" name="直線コネクタ 633"/>
        <xdr:cNvCxnSpPr/>
      </xdr:nvCxnSpPr>
      <xdr:spPr>
        <a:xfrm flipV="1">
          <a:off x="14592300" y="13563436"/>
          <a:ext cx="889000" cy="2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1436</xdr:rowOff>
    </xdr:from>
    <xdr:to>
      <xdr:col>81</xdr:col>
      <xdr:colOff>101600</xdr:colOff>
      <xdr:row>78</xdr:row>
      <xdr:rowOff>103036</xdr:rowOff>
    </xdr:to>
    <xdr:sp macro="" textlink="">
      <xdr:nvSpPr>
        <xdr:cNvPr id="635" name="フローチャート: 判断 634"/>
        <xdr:cNvSpPr/>
      </xdr:nvSpPr>
      <xdr:spPr>
        <a:xfrm>
          <a:off x="154305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119563</xdr:rowOff>
    </xdr:from>
    <xdr:ext cx="534377" cy="259045"/>
    <xdr:sp macro="" textlink="">
      <xdr:nvSpPr>
        <xdr:cNvPr id="636" name="テキスト ボックス 635"/>
        <xdr:cNvSpPr txBox="1"/>
      </xdr:nvSpPr>
      <xdr:spPr>
        <a:xfrm>
          <a:off x="15214111" y="1314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42520</xdr:rowOff>
    </xdr:from>
    <xdr:to>
      <xdr:col>76</xdr:col>
      <xdr:colOff>165100</xdr:colOff>
      <xdr:row>78</xdr:row>
      <xdr:rowOff>144120</xdr:rowOff>
    </xdr:to>
    <xdr:sp macro="" textlink="">
      <xdr:nvSpPr>
        <xdr:cNvPr id="638" name="フローチャート: 判断 637"/>
        <xdr:cNvSpPr/>
      </xdr:nvSpPr>
      <xdr:spPr>
        <a:xfrm>
          <a:off x="14541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160647</xdr:rowOff>
    </xdr:from>
    <xdr:ext cx="469744" cy="259045"/>
    <xdr:sp macro="" textlink="">
      <xdr:nvSpPr>
        <xdr:cNvPr id="639" name="テキスト ボックス 638"/>
        <xdr:cNvSpPr txBox="1"/>
      </xdr:nvSpPr>
      <xdr:spPr>
        <a:xfrm>
          <a:off x="14357428"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25743</xdr:rowOff>
    </xdr:from>
    <xdr:to>
      <xdr:col>71</xdr:col>
      <xdr:colOff>177800</xdr:colOff>
      <xdr:row>79</xdr:row>
      <xdr:rowOff>44450</xdr:rowOff>
    </xdr:to>
    <xdr:cxnSp macro="">
      <xdr:nvCxnSpPr>
        <xdr:cNvPr id="640" name="直線コネクタ 639"/>
        <xdr:cNvCxnSpPr/>
      </xdr:nvCxnSpPr>
      <xdr:spPr>
        <a:xfrm>
          <a:off x="12814300" y="13570293"/>
          <a:ext cx="889000" cy="1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105511</xdr:rowOff>
    </xdr:from>
    <xdr:to>
      <xdr:col>72</xdr:col>
      <xdr:colOff>38100</xdr:colOff>
      <xdr:row>79</xdr:row>
      <xdr:rowOff>35661</xdr:rowOff>
    </xdr:to>
    <xdr:sp macro="" textlink="">
      <xdr:nvSpPr>
        <xdr:cNvPr id="641" name="フローチャート: 判断 640"/>
        <xdr:cNvSpPr/>
      </xdr:nvSpPr>
      <xdr:spPr>
        <a:xfrm>
          <a:off x="13652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52188</xdr:rowOff>
    </xdr:from>
    <xdr:ext cx="469744" cy="259045"/>
    <xdr:sp macro="" textlink="">
      <xdr:nvSpPr>
        <xdr:cNvPr id="642" name="テキスト ボックス 641"/>
        <xdr:cNvSpPr txBox="1"/>
      </xdr:nvSpPr>
      <xdr:spPr>
        <a:xfrm>
          <a:off x="13468428" y="132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93090</xdr:rowOff>
    </xdr:from>
    <xdr:to>
      <xdr:col>67</xdr:col>
      <xdr:colOff>101600</xdr:colOff>
      <xdr:row>79</xdr:row>
      <xdr:rowOff>23240</xdr:rowOff>
    </xdr:to>
    <xdr:sp macro="" textlink="">
      <xdr:nvSpPr>
        <xdr:cNvPr id="643" name="フローチャート: 判断 642"/>
        <xdr:cNvSpPr/>
      </xdr:nvSpPr>
      <xdr:spPr>
        <a:xfrm>
          <a:off x="12763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39767</xdr:rowOff>
    </xdr:from>
    <xdr:ext cx="469744" cy="259045"/>
    <xdr:sp macro="" textlink="">
      <xdr:nvSpPr>
        <xdr:cNvPr id="644" name="テキスト ボックス 643"/>
        <xdr:cNvSpPr txBox="1"/>
      </xdr:nvSpPr>
      <xdr:spPr>
        <a:xfrm>
          <a:off x="12579428" y="132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138621</xdr:rowOff>
    </xdr:from>
    <xdr:to>
      <xdr:col>85</xdr:col>
      <xdr:colOff>177800</xdr:colOff>
      <xdr:row>79</xdr:row>
      <xdr:rowOff>68771</xdr:rowOff>
    </xdr:to>
    <xdr:sp macro="" textlink="">
      <xdr:nvSpPr>
        <xdr:cNvPr id="650" name="楕円 649"/>
        <xdr:cNvSpPr/>
      </xdr:nvSpPr>
      <xdr:spPr>
        <a:xfrm>
          <a:off x="16268700" y="1351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53548</xdr:rowOff>
    </xdr:from>
    <xdr:ext cx="469744" cy="259045"/>
    <xdr:sp macro="" textlink="">
      <xdr:nvSpPr>
        <xdr:cNvPr id="651" name="災害復旧費該当値テキスト"/>
        <xdr:cNvSpPr txBox="1"/>
      </xdr:nvSpPr>
      <xdr:spPr>
        <a:xfrm>
          <a:off x="16370300" y="1342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139536</xdr:rowOff>
    </xdr:from>
    <xdr:to>
      <xdr:col>81</xdr:col>
      <xdr:colOff>101600</xdr:colOff>
      <xdr:row>79</xdr:row>
      <xdr:rowOff>69686</xdr:rowOff>
    </xdr:to>
    <xdr:sp macro="" textlink="">
      <xdr:nvSpPr>
        <xdr:cNvPr id="652" name="楕円 651"/>
        <xdr:cNvSpPr/>
      </xdr:nvSpPr>
      <xdr:spPr>
        <a:xfrm>
          <a:off x="15430500" y="1351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60813</xdr:rowOff>
    </xdr:from>
    <xdr:ext cx="469744" cy="259045"/>
    <xdr:sp macro="" textlink="">
      <xdr:nvSpPr>
        <xdr:cNvPr id="653" name="テキスト ボックス 652"/>
        <xdr:cNvSpPr txBox="1"/>
      </xdr:nvSpPr>
      <xdr:spPr>
        <a:xfrm>
          <a:off x="15246428" y="1360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146393</xdr:rowOff>
    </xdr:from>
    <xdr:to>
      <xdr:col>67</xdr:col>
      <xdr:colOff>101600</xdr:colOff>
      <xdr:row>79</xdr:row>
      <xdr:rowOff>76543</xdr:rowOff>
    </xdr:to>
    <xdr:sp macro="" textlink="">
      <xdr:nvSpPr>
        <xdr:cNvPr id="658" name="楕円 657"/>
        <xdr:cNvSpPr/>
      </xdr:nvSpPr>
      <xdr:spPr>
        <a:xfrm>
          <a:off x="12763500" y="1351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67670</xdr:rowOff>
    </xdr:from>
    <xdr:ext cx="469744" cy="259045"/>
    <xdr:sp macro="" textlink="">
      <xdr:nvSpPr>
        <xdr:cNvPr id="659" name="テキスト ボックス 658"/>
        <xdr:cNvSpPr txBox="1"/>
      </xdr:nvSpPr>
      <xdr:spPr>
        <a:xfrm>
          <a:off x="12579428" y="1361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87068</xdr:rowOff>
    </xdr:from>
    <xdr:to>
      <xdr:col>85</xdr:col>
      <xdr:colOff>126364</xdr:colOff>
      <xdr:row>98</xdr:row>
      <xdr:rowOff>82944</xdr:rowOff>
    </xdr:to>
    <xdr:cxnSp macro="">
      <xdr:nvCxnSpPr>
        <xdr:cNvPr id="681" name="直線コネクタ 680"/>
        <xdr:cNvCxnSpPr/>
      </xdr:nvCxnSpPr>
      <xdr:spPr>
        <a:xfrm flipV="1">
          <a:off x="16317595" y="15860468"/>
          <a:ext cx="1269" cy="1024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86771</xdr:rowOff>
    </xdr:from>
    <xdr:ext cx="534377" cy="259045"/>
    <xdr:sp macro="" textlink="">
      <xdr:nvSpPr>
        <xdr:cNvPr id="682" name="公債費最小値テキスト"/>
        <xdr:cNvSpPr txBox="1"/>
      </xdr:nvSpPr>
      <xdr:spPr>
        <a:xfrm>
          <a:off x="16370300" y="1688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82944</xdr:rowOff>
    </xdr:from>
    <xdr:to>
      <xdr:col>86</xdr:col>
      <xdr:colOff>25400</xdr:colOff>
      <xdr:row>98</xdr:row>
      <xdr:rowOff>82944</xdr:rowOff>
    </xdr:to>
    <xdr:cxnSp macro="">
      <xdr:nvCxnSpPr>
        <xdr:cNvPr id="683" name="直線コネクタ 682"/>
        <xdr:cNvCxnSpPr/>
      </xdr:nvCxnSpPr>
      <xdr:spPr>
        <a:xfrm>
          <a:off x="16230600" y="1688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33745</xdr:rowOff>
    </xdr:from>
    <xdr:ext cx="599010" cy="259045"/>
    <xdr:sp macro="" textlink="">
      <xdr:nvSpPr>
        <xdr:cNvPr id="684" name="公債費最大値テキスト"/>
        <xdr:cNvSpPr txBox="1"/>
      </xdr:nvSpPr>
      <xdr:spPr>
        <a:xfrm>
          <a:off x="16370300" y="1563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87068</xdr:rowOff>
    </xdr:from>
    <xdr:to>
      <xdr:col>86</xdr:col>
      <xdr:colOff>25400</xdr:colOff>
      <xdr:row>92</xdr:row>
      <xdr:rowOff>87068</xdr:rowOff>
    </xdr:to>
    <xdr:cxnSp macro="">
      <xdr:nvCxnSpPr>
        <xdr:cNvPr id="685" name="直線コネクタ 684"/>
        <xdr:cNvCxnSpPr/>
      </xdr:nvCxnSpPr>
      <xdr:spPr>
        <a:xfrm>
          <a:off x="16230600" y="15860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108359</xdr:rowOff>
    </xdr:from>
    <xdr:to>
      <xdr:col>85</xdr:col>
      <xdr:colOff>127000</xdr:colOff>
      <xdr:row>95</xdr:row>
      <xdr:rowOff>158245</xdr:rowOff>
    </xdr:to>
    <xdr:cxnSp macro="">
      <xdr:nvCxnSpPr>
        <xdr:cNvPr id="686" name="直線コネクタ 685"/>
        <xdr:cNvCxnSpPr/>
      </xdr:nvCxnSpPr>
      <xdr:spPr>
        <a:xfrm>
          <a:off x="15481300" y="16396109"/>
          <a:ext cx="838200" cy="4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66508</xdr:rowOff>
    </xdr:from>
    <xdr:ext cx="534377" cy="259045"/>
    <xdr:sp macro="" textlink="">
      <xdr:nvSpPr>
        <xdr:cNvPr id="687" name="公債費平均値テキスト"/>
        <xdr:cNvSpPr txBox="1"/>
      </xdr:nvSpPr>
      <xdr:spPr>
        <a:xfrm>
          <a:off x="16370300" y="1652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88081</xdr:rowOff>
    </xdr:from>
    <xdr:to>
      <xdr:col>85</xdr:col>
      <xdr:colOff>177800</xdr:colOff>
      <xdr:row>97</xdr:row>
      <xdr:rowOff>18231</xdr:rowOff>
    </xdr:to>
    <xdr:sp macro="" textlink="">
      <xdr:nvSpPr>
        <xdr:cNvPr id="688" name="フローチャート: 判断 687"/>
        <xdr:cNvSpPr/>
      </xdr:nvSpPr>
      <xdr:spPr>
        <a:xfrm>
          <a:off x="162687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52284</xdr:rowOff>
    </xdr:from>
    <xdr:to>
      <xdr:col>81</xdr:col>
      <xdr:colOff>50800</xdr:colOff>
      <xdr:row>95</xdr:row>
      <xdr:rowOff>108359</xdr:rowOff>
    </xdr:to>
    <xdr:cxnSp macro="">
      <xdr:nvCxnSpPr>
        <xdr:cNvPr id="689" name="直線コネクタ 688"/>
        <xdr:cNvCxnSpPr/>
      </xdr:nvCxnSpPr>
      <xdr:spPr>
        <a:xfrm>
          <a:off x="14592300" y="16340034"/>
          <a:ext cx="889000" cy="5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102904</xdr:rowOff>
    </xdr:from>
    <xdr:to>
      <xdr:col>81</xdr:col>
      <xdr:colOff>101600</xdr:colOff>
      <xdr:row>97</xdr:row>
      <xdr:rowOff>33054</xdr:rowOff>
    </xdr:to>
    <xdr:sp macro="" textlink="">
      <xdr:nvSpPr>
        <xdr:cNvPr id="690" name="フローチャート: 判断 689"/>
        <xdr:cNvSpPr/>
      </xdr:nvSpPr>
      <xdr:spPr>
        <a:xfrm>
          <a:off x="15430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24181</xdr:rowOff>
    </xdr:from>
    <xdr:ext cx="534377" cy="259045"/>
    <xdr:sp macro="" textlink="">
      <xdr:nvSpPr>
        <xdr:cNvPr id="691" name="テキスト ボックス 690"/>
        <xdr:cNvSpPr txBox="1"/>
      </xdr:nvSpPr>
      <xdr:spPr>
        <a:xfrm>
          <a:off x="15214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41859</xdr:rowOff>
    </xdr:from>
    <xdr:to>
      <xdr:col>76</xdr:col>
      <xdr:colOff>114300</xdr:colOff>
      <xdr:row>95</xdr:row>
      <xdr:rowOff>52284</xdr:rowOff>
    </xdr:to>
    <xdr:cxnSp macro="">
      <xdr:nvCxnSpPr>
        <xdr:cNvPr id="692" name="直線コネクタ 691"/>
        <xdr:cNvCxnSpPr/>
      </xdr:nvCxnSpPr>
      <xdr:spPr>
        <a:xfrm>
          <a:off x="13703300" y="16329609"/>
          <a:ext cx="889000" cy="1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122816</xdr:rowOff>
    </xdr:from>
    <xdr:to>
      <xdr:col>76</xdr:col>
      <xdr:colOff>165100</xdr:colOff>
      <xdr:row>97</xdr:row>
      <xdr:rowOff>52966</xdr:rowOff>
    </xdr:to>
    <xdr:sp macro="" textlink="">
      <xdr:nvSpPr>
        <xdr:cNvPr id="693" name="フローチャート: 判断 692"/>
        <xdr:cNvSpPr/>
      </xdr:nvSpPr>
      <xdr:spPr>
        <a:xfrm>
          <a:off x="14541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44093</xdr:rowOff>
    </xdr:from>
    <xdr:ext cx="534377" cy="259045"/>
    <xdr:sp macro="" textlink="">
      <xdr:nvSpPr>
        <xdr:cNvPr id="694" name="テキスト ボックス 693"/>
        <xdr:cNvSpPr txBox="1"/>
      </xdr:nvSpPr>
      <xdr:spPr>
        <a:xfrm>
          <a:off x="14325111" y="166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41859</xdr:rowOff>
    </xdr:from>
    <xdr:to>
      <xdr:col>71</xdr:col>
      <xdr:colOff>177800</xdr:colOff>
      <xdr:row>95</xdr:row>
      <xdr:rowOff>58268</xdr:rowOff>
    </xdr:to>
    <xdr:cxnSp macro="">
      <xdr:nvCxnSpPr>
        <xdr:cNvPr id="695" name="直線コネクタ 694"/>
        <xdr:cNvCxnSpPr/>
      </xdr:nvCxnSpPr>
      <xdr:spPr>
        <a:xfrm flipV="1">
          <a:off x="12814300" y="16329609"/>
          <a:ext cx="8890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153622</xdr:rowOff>
    </xdr:from>
    <xdr:to>
      <xdr:col>72</xdr:col>
      <xdr:colOff>38100</xdr:colOff>
      <xdr:row>97</xdr:row>
      <xdr:rowOff>83772</xdr:rowOff>
    </xdr:to>
    <xdr:sp macro="" textlink="">
      <xdr:nvSpPr>
        <xdr:cNvPr id="696" name="フローチャート: 判断 695"/>
        <xdr:cNvSpPr/>
      </xdr:nvSpPr>
      <xdr:spPr>
        <a:xfrm>
          <a:off x="13652500" y="1661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74899</xdr:rowOff>
    </xdr:from>
    <xdr:ext cx="534377" cy="259045"/>
    <xdr:sp macro="" textlink="">
      <xdr:nvSpPr>
        <xdr:cNvPr id="697" name="テキスト ボックス 696"/>
        <xdr:cNvSpPr txBox="1"/>
      </xdr:nvSpPr>
      <xdr:spPr>
        <a:xfrm>
          <a:off x="13436111" y="1670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151926</xdr:rowOff>
    </xdr:from>
    <xdr:to>
      <xdr:col>67</xdr:col>
      <xdr:colOff>101600</xdr:colOff>
      <xdr:row>97</xdr:row>
      <xdr:rowOff>82076</xdr:rowOff>
    </xdr:to>
    <xdr:sp macro="" textlink="">
      <xdr:nvSpPr>
        <xdr:cNvPr id="698" name="フローチャート: 判断 697"/>
        <xdr:cNvSpPr/>
      </xdr:nvSpPr>
      <xdr:spPr>
        <a:xfrm>
          <a:off x="12763500" y="1661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73203</xdr:rowOff>
    </xdr:from>
    <xdr:ext cx="534377" cy="259045"/>
    <xdr:sp macro="" textlink="">
      <xdr:nvSpPr>
        <xdr:cNvPr id="699" name="テキスト ボックス 698"/>
        <xdr:cNvSpPr txBox="1"/>
      </xdr:nvSpPr>
      <xdr:spPr>
        <a:xfrm>
          <a:off x="12547111" y="1670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107445</xdr:rowOff>
    </xdr:from>
    <xdr:to>
      <xdr:col>85</xdr:col>
      <xdr:colOff>177800</xdr:colOff>
      <xdr:row>96</xdr:row>
      <xdr:rowOff>37595</xdr:rowOff>
    </xdr:to>
    <xdr:sp macro="" textlink="">
      <xdr:nvSpPr>
        <xdr:cNvPr id="705" name="楕円 704"/>
        <xdr:cNvSpPr/>
      </xdr:nvSpPr>
      <xdr:spPr>
        <a:xfrm>
          <a:off x="16268700" y="1639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130322</xdr:rowOff>
    </xdr:from>
    <xdr:ext cx="599010" cy="259045"/>
    <xdr:sp macro="" textlink="">
      <xdr:nvSpPr>
        <xdr:cNvPr id="706" name="公債費該当値テキスト"/>
        <xdr:cNvSpPr txBox="1"/>
      </xdr:nvSpPr>
      <xdr:spPr>
        <a:xfrm>
          <a:off x="16370300" y="16246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57559</xdr:rowOff>
    </xdr:from>
    <xdr:to>
      <xdr:col>81</xdr:col>
      <xdr:colOff>101600</xdr:colOff>
      <xdr:row>95</xdr:row>
      <xdr:rowOff>159159</xdr:rowOff>
    </xdr:to>
    <xdr:sp macro="" textlink="">
      <xdr:nvSpPr>
        <xdr:cNvPr id="707" name="楕円 706"/>
        <xdr:cNvSpPr/>
      </xdr:nvSpPr>
      <xdr:spPr>
        <a:xfrm>
          <a:off x="15430500" y="1634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4236</xdr:rowOff>
    </xdr:from>
    <xdr:ext cx="599010" cy="259045"/>
    <xdr:sp macro="" textlink="">
      <xdr:nvSpPr>
        <xdr:cNvPr id="708" name="テキスト ボックス 707"/>
        <xdr:cNvSpPr txBox="1"/>
      </xdr:nvSpPr>
      <xdr:spPr>
        <a:xfrm>
          <a:off x="15181795" y="1612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1484</xdr:rowOff>
    </xdr:from>
    <xdr:to>
      <xdr:col>76</xdr:col>
      <xdr:colOff>165100</xdr:colOff>
      <xdr:row>95</xdr:row>
      <xdr:rowOff>103084</xdr:rowOff>
    </xdr:to>
    <xdr:sp macro="" textlink="">
      <xdr:nvSpPr>
        <xdr:cNvPr id="709" name="楕円 708"/>
        <xdr:cNvSpPr/>
      </xdr:nvSpPr>
      <xdr:spPr>
        <a:xfrm>
          <a:off x="14541500" y="1628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119611</xdr:rowOff>
    </xdr:from>
    <xdr:ext cx="599010" cy="259045"/>
    <xdr:sp macro="" textlink="">
      <xdr:nvSpPr>
        <xdr:cNvPr id="710" name="テキスト ボックス 709"/>
        <xdr:cNvSpPr txBox="1"/>
      </xdr:nvSpPr>
      <xdr:spPr>
        <a:xfrm>
          <a:off x="14292795" y="1606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162509</xdr:rowOff>
    </xdr:from>
    <xdr:to>
      <xdr:col>72</xdr:col>
      <xdr:colOff>38100</xdr:colOff>
      <xdr:row>95</xdr:row>
      <xdr:rowOff>92659</xdr:rowOff>
    </xdr:to>
    <xdr:sp macro="" textlink="">
      <xdr:nvSpPr>
        <xdr:cNvPr id="711" name="楕円 710"/>
        <xdr:cNvSpPr/>
      </xdr:nvSpPr>
      <xdr:spPr>
        <a:xfrm>
          <a:off x="13652500" y="1627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109186</xdr:rowOff>
    </xdr:from>
    <xdr:ext cx="599010" cy="259045"/>
    <xdr:sp macro="" textlink="">
      <xdr:nvSpPr>
        <xdr:cNvPr id="712" name="テキスト ボックス 711"/>
        <xdr:cNvSpPr txBox="1"/>
      </xdr:nvSpPr>
      <xdr:spPr>
        <a:xfrm>
          <a:off x="13403795" y="1605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7468</xdr:rowOff>
    </xdr:from>
    <xdr:to>
      <xdr:col>67</xdr:col>
      <xdr:colOff>101600</xdr:colOff>
      <xdr:row>95</xdr:row>
      <xdr:rowOff>109068</xdr:rowOff>
    </xdr:to>
    <xdr:sp macro="" textlink="">
      <xdr:nvSpPr>
        <xdr:cNvPr id="713" name="楕円 712"/>
        <xdr:cNvSpPr/>
      </xdr:nvSpPr>
      <xdr:spPr>
        <a:xfrm>
          <a:off x="12763500" y="1629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125595</xdr:rowOff>
    </xdr:from>
    <xdr:ext cx="599010" cy="259045"/>
    <xdr:sp macro="" textlink="">
      <xdr:nvSpPr>
        <xdr:cNvPr id="714" name="テキスト ボックス 713"/>
        <xdr:cNvSpPr txBox="1"/>
      </xdr:nvSpPr>
      <xdr:spPr>
        <a:xfrm>
          <a:off x="12514795" y="16070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43840</xdr:rowOff>
    </xdr:from>
    <xdr:to>
      <xdr:col>116</xdr:col>
      <xdr:colOff>62864</xdr:colOff>
      <xdr:row>39</xdr:row>
      <xdr:rowOff>44450</xdr:rowOff>
    </xdr:to>
    <xdr:cxnSp macro="">
      <xdr:nvCxnSpPr>
        <xdr:cNvPr id="738" name="直線コネクタ 737"/>
        <xdr:cNvCxnSpPr/>
      </xdr:nvCxnSpPr>
      <xdr:spPr>
        <a:xfrm flipV="1">
          <a:off x="22159595" y="5358790"/>
          <a:ext cx="1269" cy="137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75836</xdr:rowOff>
    </xdr:from>
    <xdr:ext cx="249299" cy="259045"/>
    <xdr:sp macro="" textlink="">
      <xdr:nvSpPr>
        <xdr:cNvPr id="739" name="諸支出金最小値テキスト"/>
        <xdr:cNvSpPr txBox="1"/>
      </xdr:nvSpPr>
      <xdr:spPr>
        <a:xfrm>
          <a:off x="22212300" y="6762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161967</xdr:rowOff>
    </xdr:from>
    <xdr:ext cx="534377" cy="259045"/>
    <xdr:sp macro="" textlink="">
      <xdr:nvSpPr>
        <xdr:cNvPr id="741" name="諸支出金最大値テキスト"/>
        <xdr:cNvSpPr txBox="1"/>
      </xdr:nvSpPr>
      <xdr:spPr>
        <a:xfrm>
          <a:off x="22212300" y="513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43840</xdr:rowOff>
    </xdr:from>
    <xdr:to>
      <xdr:col>116</xdr:col>
      <xdr:colOff>152400</xdr:colOff>
      <xdr:row>31</xdr:row>
      <xdr:rowOff>43840</xdr:rowOff>
    </xdr:to>
    <xdr:cxnSp macro="">
      <xdr:nvCxnSpPr>
        <xdr:cNvPr id="742" name="直線コネクタ 741"/>
        <xdr:cNvCxnSpPr/>
      </xdr:nvCxnSpPr>
      <xdr:spPr>
        <a:xfrm>
          <a:off x="22072600" y="535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164736</xdr:rowOff>
    </xdr:from>
    <xdr:ext cx="378565" cy="259045"/>
    <xdr:sp macro="" textlink="">
      <xdr:nvSpPr>
        <xdr:cNvPr id="744" name="諸支出金平均値テキスト"/>
        <xdr:cNvSpPr txBox="1"/>
      </xdr:nvSpPr>
      <xdr:spPr>
        <a:xfrm>
          <a:off x="22212300" y="6508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141859</xdr:rowOff>
    </xdr:from>
    <xdr:to>
      <xdr:col>116</xdr:col>
      <xdr:colOff>114300</xdr:colOff>
      <xdr:row>39</xdr:row>
      <xdr:rowOff>72009</xdr:rowOff>
    </xdr:to>
    <xdr:sp macro="" textlink="">
      <xdr:nvSpPr>
        <xdr:cNvPr id="745" name="フローチャート: 判断 744"/>
        <xdr:cNvSpPr/>
      </xdr:nvSpPr>
      <xdr:spPr>
        <a:xfrm>
          <a:off x="221107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135230</xdr:rowOff>
    </xdr:from>
    <xdr:to>
      <xdr:col>112</xdr:col>
      <xdr:colOff>38100</xdr:colOff>
      <xdr:row>39</xdr:row>
      <xdr:rowOff>65380</xdr:rowOff>
    </xdr:to>
    <xdr:sp macro="" textlink="">
      <xdr:nvSpPr>
        <xdr:cNvPr id="747" name="フローチャート: 判断 746"/>
        <xdr:cNvSpPr/>
      </xdr:nvSpPr>
      <xdr:spPr>
        <a:xfrm>
          <a:off x="21272500" y="66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81907</xdr:rowOff>
    </xdr:from>
    <xdr:ext cx="378565" cy="259045"/>
    <xdr:sp macro="" textlink="">
      <xdr:nvSpPr>
        <xdr:cNvPr id="748" name="テキスト ボックス 747"/>
        <xdr:cNvSpPr txBox="1"/>
      </xdr:nvSpPr>
      <xdr:spPr>
        <a:xfrm>
          <a:off x="21134017" y="6425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131458</xdr:rowOff>
    </xdr:from>
    <xdr:to>
      <xdr:col>107</xdr:col>
      <xdr:colOff>101600</xdr:colOff>
      <xdr:row>39</xdr:row>
      <xdr:rowOff>61608</xdr:rowOff>
    </xdr:to>
    <xdr:sp macro="" textlink="">
      <xdr:nvSpPr>
        <xdr:cNvPr id="750" name="フローチャート: 判断 749"/>
        <xdr:cNvSpPr/>
      </xdr:nvSpPr>
      <xdr:spPr>
        <a:xfrm>
          <a:off x="20383500" y="66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78135</xdr:rowOff>
    </xdr:from>
    <xdr:ext cx="378565" cy="259045"/>
    <xdr:sp macro="" textlink="">
      <xdr:nvSpPr>
        <xdr:cNvPr id="751" name="テキスト ボックス 750"/>
        <xdr:cNvSpPr txBox="1"/>
      </xdr:nvSpPr>
      <xdr:spPr>
        <a:xfrm>
          <a:off x="20245017" y="6421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157899</xdr:rowOff>
    </xdr:from>
    <xdr:to>
      <xdr:col>102</xdr:col>
      <xdr:colOff>165100</xdr:colOff>
      <xdr:row>39</xdr:row>
      <xdr:rowOff>88049</xdr:rowOff>
    </xdr:to>
    <xdr:sp macro="" textlink="">
      <xdr:nvSpPr>
        <xdr:cNvPr id="753" name="フローチャート: 判断 752"/>
        <xdr:cNvSpPr/>
      </xdr:nvSpPr>
      <xdr:spPr>
        <a:xfrm>
          <a:off x="19494500" y="66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104576</xdr:rowOff>
    </xdr:from>
    <xdr:ext cx="378565" cy="259045"/>
    <xdr:sp macro="" textlink="">
      <xdr:nvSpPr>
        <xdr:cNvPr id="754" name="テキスト ボックス 753"/>
        <xdr:cNvSpPr txBox="1"/>
      </xdr:nvSpPr>
      <xdr:spPr>
        <a:xfrm>
          <a:off x="19356017" y="6448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115494</xdr:rowOff>
    </xdr:from>
    <xdr:to>
      <xdr:col>98</xdr:col>
      <xdr:colOff>38100</xdr:colOff>
      <xdr:row>39</xdr:row>
      <xdr:rowOff>45644</xdr:rowOff>
    </xdr:to>
    <xdr:sp macro="" textlink="">
      <xdr:nvSpPr>
        <xdr:cNvPr id="755" name="フローチャート: 判断 754"/>
        <xdr:cNvSpPr/>
      </xdr:nvSpPr>
      <xdr:spPr>
        <a:xfrm>
          <a:off x="18605500" y="663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62171</xdr:rowOff>
    </xdr:from>
    <xdr:ext cx="469744" cy="259045"/>
    <xdr:sp macro="" textlink="">
      <xdr:nvSpPr>
        <xdr:cNvPr id="756" name="テキスト ボックス 755"/>
        <xdr:cNvSpPr txBox="1"/>
      </xdr:nvSpPr>
      <xdr:spPr>
        <a:xfrm>
          <a:off x="18421428" y="640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120286</xdr:rowOff>
    </xdr:from>
    <xdr:ext cx="249299" cy="259045"/>
    <xdr:sp macro="" textlink="">
      <xdr:nvSpPr>
        <xdr:cNvPr id="763" name="諸支出金該当値テキスト"/>
        <xdr:cNvSpPr txBox="1"/>
      </xdr:nvSpPr>
      <xdr:spPr>
        <a:xfrm>
          <a:off x="22212300" y="6635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85" name="テキスト ボックス 784"/>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87" name="テキスト ボックス 786"/>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89" name="テキスト ボックス 788"/>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1" name="テキスト ボックス 790"/>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3" name="テキスト ボックス 792"/>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5" name="直線コネクタ 794"/>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96"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798"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0" name="直線コネクタ 799"/>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1"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2" name="フローチャート: 判断 801"/>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3" name="直線コネクタ 802"/>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4" name="フローチャート: 判断 803"/>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5" name="テキスト ボックス 80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6" name="直線コネクタ 805"/>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07" name="フローチャート: 判断 806"/>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8" name="テキスト ボックス 807"/>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9" name="直線コネクタ 808"/>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50</xdr:row>
      <xdr:rowOff>50800</xdr:rowOff>
    </xdr:from>
    <xdr:to>
      <xdr:col>102</xdr:col>
      <xdr:colOff>165100</xdr:colOff>
      <xdr:row>50</xdr:row>
      <xdr:rowOff>152400</xdr:rowOff>
    </xdr:to>
    <xdr:sp macro="" textlink="">
      <xdr:nvSpPr>
        <xdr:cNvPr id="810" name="フローチャート: 判断 809"/>
        <xdr:cNvSpPr/>
      </xdr:nvSpPr>
      <xdr:spPr>
        <a:xfrm>
          <a:off x="19494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168927</xdr:rowOff>
    </xdr:from>
    <xdr:ext cx="313932" cy="259045"/>
    <xdr:sp macro="" textlink="">
      <xdr:nvSpPr>
        <xdr:cNvPr id="811" name="テキスト ボックス 810"/>
        <xdr:cNvSpPr txBox="1"/>
      </xdr:nvSpPr>
      <xdr:spPr>
        <a:xfrm>
          <a:off x="19388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2" name="フローチャート: 判断 811"/>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3" name="テキスト ボックス 812"/>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9" name="楕円 818"/>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20"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1" name="楕円 820"/>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2" name="テキスト ボックス 821"/>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3" name="楕円 822"/>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4" name="テキスト ボックス 823"/>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5" name="楕円 824"/>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6" name="テキスト ボックス 825"/>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7" name="楕円 826"/>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28" name="テキスト ボックス 827"/>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目的別に係る住民１人当たりのコストは、主に民生費、農林水産業費、商工費、土木費、消防費、公債費の項目で類似団体の平均値を上回っている。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農林水産業費は虻田漁港整備事業により上昇した。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商工費は道の駅等施設維持、噴水広場整備及び月浦運動公園トイレ設置に係る工事請負費等により上昇した。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土木費は道路維持等に係る車輛整備、道路橋梁の補修、民間大規模建築物耐震補強に係る経費が大きく上昇した。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北海道洞爺湖町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年度に策定した中期財政計画に基づく歳入の確保及び歳出の抑制により、前年度に引き続き実質収支の黒字化を達成した。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北海道洞爺湖町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すべての会計において赤字を発生させない方針により、平成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年度においても連結実質赤字は発生していない。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今後も同様の財政運営を目指す。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7164541</v>
      </c>
      <c r="BO4" s="441"/>
      <c r="BP4" s="441"/>
      <c r="BQ4" s="441"/>
      <c r="BR4" s="441"/>
      <c r="BS4" s="441"/>
      <c r="BT4" s="441"/>
      <c r="BU4" s="442"/>
      <c r="BV4" s="440">
        <v>7774486</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3.9</v>
      </c>
      <c r="CU4" s="622"/>
      <c r="CV4" s="622"/>
      <c r="CW4" s="622"/>
      <c r="CX4" s="622"/>
      <c r="CY4" s="622"/>
      <c r="CZ4" s="622"/>
      <c r="DA4" s="623"/>
      <c r="DB4" s="621">
        <v>5.2</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6987220</v>
      </c>
      <c r="BO5" s="446"/>
      <c r="BP5" s="446"/>
      <c r="BQ5" s="446"/>
      <c r="BR5" s="446"/>
      <c r="BS5" s="446"/>
      <c r="BT5" s="446"/>
      <c r="BU5" s="447"/>
      <c r="BV5" s="445">
        <v>7528904</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89.8</v>
      </c>
      <c r="CU5" s="416"/>
      <c r="CV5" s="416"/>
      <c r="CW5" s="416"/>
      <c r="CX5" s="416"/>
      <c r="CY5" s="416"/>
      <c r="CZ5" s="416"/>
      <c r="DA5" s="417"/>
      <c r="DB5" s="415">
        <v>92.6</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177321</v>
      </c>
      <c r="BO6" s="446"/>
      <c r="BP6" s="446"/>
      <c r="BQ6" s="446"/>
      <c r="BR6" s="446"/>
      <c r="BS6" s="446"/>
      <c r="BT6" s="446"/>
      <c r="BU6" s="447"/>
      <c r="BV6" s="445">
        <v>245582</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93.6</v>
      </c>
      <c r="CU6" s="596"/>
      <c r="CV6" s="596"/>
      <c r="CW6" s="596"/>
      <c r="CX6" s="596"/>
      <c r="CY6" s="596"/>
      <c r="CZ6" s="596"/>
      <c r="DA6" s="597"/>
      <c r="DB6" s="595">
        <v>96.4</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88</v>
      </c>
      <c r="AV7" s="503"/>
      <c r="AW7" s="503"/>
      <c r="AX7" s="503"/>
      <c r="AY7" s="425" t="s">
        <v>99</v>
      </c>
      <c r="AZ7" s="426"/>
      <c r="BA7" s="426"/>
      <c r="BB7" s="426"/>
      <c r="BC7" s="426"/>
      <c r="BD7" s="426"/>
      <c r="BE7" s="426"/>
      <c r="BF7" s="426"/>
      <c r="BG7" s="426"/>
      <c r="BH7" s="426"/>
      <c r="BI7" s="426"/>
      <c r="BJ7" s="426"/>
      <c r="BK7" s="426"/>
      <c r="BL7" s="426"/>
      <c r="BM7" s="427"/>
      <c r="BN7" s="445">
        <v>0</v>
      </c>
      <c r="BO7" s="446"/>
      <c r="BP7" s="446"/>
      <c r="BQ7" s="446"/>
      <c r="BR7" s="446"/>
      <c r="BS7" s="446"/>
      <c r="BT7" s="446"/>
      <c r="BU7" s="447"/>
      <c r="BV7" s="445">
        <v>12491</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4525404</v>
      </c>
      <c r="CU7" s="446"/>
      <c r="CV7" s="446"/>
      <c r="CW7" s="446"/>
      <c r="CX7" s="446"/>
      <c r="CY7" s="446"/>
      <c r="CZ7" s="446"/>
      <c r="DA7" s="447"/>
      <c r="DB7" s="445">
        <v>4482903</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88</v>
      </c>
      <c r="AV8" s="503"/>
      <c r="AW8" s="503"/>
      <c r="AX8" s="503"/>
      <c r="AY8" s="425" t="s">
        <v>102</v>
      </c>
      <c r="AZ8" s="426"/>
      <c r="BA8" s="426"/>
      <c r="BB8" s="426"/>
      <c r="BC8" s="426"/>
      <c r="BD8" s="426"/>
      <c r="BE8" s="426"/>
      <c r="BF8" s="426"/>
      <c r="BG8" s="426"/>
      <c r="BH8" s="426"/>
      <c r="BI8" s="426"/>
      <c r="BJ8" s="426"/>
      <c r="BK8" s="426"/>
      <c r="BL8" s="426"/>
      <c r="BM8" s="427"/>
      <c r="BN8" s="445">
        <v>177321</v>
      </c>
      <c r="BO8" s="446"/>
      <c r="BP8" s="446"/>
      <c r="BQ8" s="446"/>
      <c r="BR8" s="446"/>
      <c r="BS8" s="446"/>
      <c r="BT8" s="446"/>
      <c r="BU8" s="447"/>
      <c r="BV8" s="445">
        <v>233091</v>
      </c>
      <c r="BW8" s="446"/>
      <c r="BX8" s="446"/>
      <c r="BY8" s="446"/>
      <c r="BZ8" s="446"/>
      <c r="CA8" s="446"/>
      <c r="CB8" s="446"/>
      <c r="CC8" s="447"/>
      <c r="CD8" s="454" t="s">
        <v>103</v>
      </c>
      <c r="CE8" s="455"/>
      <c r="CF8" s="455"/>
      <c r="CG8" s="455"/>
      <c r="CH8" s="455"/>
      <c r="CI8" s="455"/>
      <c r="CJ8" s="455"/>
      <c r="CK8" s="455"/>
      <c r="CL8" s="455"/>
      <c r="CM8" s="455"/>
      <c r="CN8" s="455"/>
      <c r="CO8" s="455"/>
      <c r="CP8" s="455"/>
      <c r="CQ8" s="455"/>
      <c r="CR8" s="455"/>
      <c r="CS8" s="456"/>
      <c r="CT8" s="558">
        <v>0.28000000000000003</v>
      </c>
      <c r="CU8" s="559"/>
      <c r="CV8" s="559"/>
      <c r="CW8" s="559"/>
      <c r="CX8" s="559"/>
      <c r="CY8" s="559"/>
      <c r="CZ8" s="559"/>
      <c r="DA8" s="560"/>
      <c r="DB8" s="558">
        <v>0.28000000000000003</v>
      </c>
      <c r="DC8" s="559"/>
      <c r="DD8" s="559"/>
      <c r="DE8" s="559"/>
      <c r="DF8" s="559"/>
      <c r="DG8" s="559"/>
      <c r="DH8" s="559"/>
      <c r="DI8" s="560"/>
      <c r="DJ8" s="165"/>
      <c r="DK8" s="165"/>
      <c r="DL8" s="165"/>
      <c r="DM8" s="165"/>
      <c r="DN8" s="165"/>
      <c r="DO8" s="165"/>
    </row>
    <row r="9" spans="1:119" ht="18.75" customHeight="1" thickBot="1">
      <c r="A9" s="166"/>
      <c r="B9" s="584" t="s">
        <v>104</v>
      </c>
      <c r="C9" s="585"/>
      <c r="D9" s="585"/>
      <c r="E9" s="585"/>
      <c r="F9" s="585"/>
      <c r="G9" s="585"/>
      <c r="H9" s="585"/>
      <c r="I9" s="585"/>
      <c r="J9" s="585"/>
      <c r="K9" s="508"/>
      <c r="L9" s="586" t="s">
        <v>105</v>
      </c>
      <c r="M9" s="587"/>
      <c r="N9" s="587"/>
      <c r="O9" s="587"/>
      <c r="P9" s="587"/>
      <c r="Q9" s="588"/>
      <c r="R9" s="589">
        <v>9299</v>
      </c>
      <c r="S9" s="590"/>
      <c r="T9" s="590"/>
      <c r="U9" s="590"/>
      <c r="V9" s="591"/>
      <c r="W9" s="524" t="s">
        <v>106</v>
      </c>
      <c r="X9" s="525"/>
      <c r="Y9" s="525"/>
      <c r="Z9" s="525"/>
      <c r="AA9" s="525"/>
      <c r="AB9" s="525"/>
      <c r="AC9" s="525"/>
      <c r="AD9" s="525"/>
      <c r="AE9" s="525"/>
      <c r="AF9" s="525"/>
      <c r="AG9" s="525"/>
      <c r="AH9" s="525"/>
      <c r="AI9" s="525"/>
      <c r="AJ9" s="525"/>
      <c r="AK9" s="525"/>
      <c r="AL9" s="592"/>
      <c r="AM9" s="514" t="s">
        <v>107</v>
      </c>
      <c r="AN9" s="419"/>
      <c r="AO9" s="419"/>
      <c r="AP9" s="419"/>
      <c r="AQ9" s="419"/>
      <c r="AR9" s="419"/>
      <c r="AS9" s="419"/>
      <c r="AT9" s="420"/>
      <c r="AU9" s="502" t="s">
        <v>88</v>
      </c>
      <c r="AV9" s="503"/>
      <c r="AW9" s="503"/>
      <c r="AX9" s="503"/>
      <c r="AY9" s="425" t="s">
        <v>108</v>
      </c>
      <c r="AZ9" s="426"/>
      <c r="BA9" s="426"/>
      <c r="BB9" s="426"/>
      <c r="BC9" s="426"/>
      <c r="BD9" s="426"/>
      <c r="BE9" s="426"/>
      <c r="BF9" s="426"/>
      <c r="BG9" s="426"/>
      <c r="BH9" s="426"/>
      <c r="BI9" s="426"/>
      <c r="BJ9" s="426"/>
      <c r="BK9" s="426"/>
      <c r="BL9" s="426"/>
      <c r="BM9" s="427"/>
      <c r="BN9" s="445">
        <v>-55770</v>
      </c>
      <c r="BO9" s="446"/>
      <c r="BP9" s="446"/>
      <c r="BQ9" s="446"/>
      <c r="BR9" s="446"/>
      <c r="BS9" s="446"/>
      <c r="BT9" s="446"/>
      <c r="BU9" s="447"/>
      <c r="BV9" s="445">
        <v>2116</v>
      </c>
      <c r="BW9" s="446"/>
      <c r="BX9" s="446"/>
      <c r="BY9" s="446"/>
      <c r="BZ9" s="446"/>
      <c r="CA9" s="446"/>
      <c r="CB9" s="446"/>
      <c r="CC9" s="447"/>
      <c r="CD9" s="454" t="s">
        <v>109</v>
      </c>
      <c r="CE9" s="455"/>
      <c r="CF9" s="455"/>
      <c r="CG9" s="455"/>
      <c r="CH9" s="455"/>
      <c r="CI9" s="455"/>
      <c r="CJ9" s="455"/>
      <c r="CK9" s="455"/>
      <c r="CL9" s="455"/>
      <c r="CM9" s="455"/>
      <c r="CN9" s="455"/>
      <c r="CO9" s="455"/>
      <c r="CP9" s="455"/>
      <c r="CQ9" s="455"/>
      <c r="CR9" s="455"/>
      <c r="CS9" s="456"/>
      <c r="CT9" s="415">
        <v>15.3</v>
      </c>
      <c r="CU9" s="416"/>
      <c r="CV9" s="416"/>
      <c r="CW9" s="416"/>
      <c r="CX9" s="416"/>
      <c r="CY9" s="416"/>
      <c r="CZ9" s="416"/>
      <c r="DA9" s="417"/>
      <c r="DB9" s="415">
        <v>16.899999999999999</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110</v>
      </c>
      <c r="M10" s="419"/>
      <c r="N10" s="419"/>
      <c r="O10" s="419"/>
      <c r="P10" s="419"/>
      <c r="Q10" s="420"/>
      <c r="R10" s="421">
        <v>10132</v>
      </c>
      <c r="S10" s="422"/>
      <c r="T10" s="422"/>
      <c r="U10" s="422"/>
      <c r="V10" s="424"/>
      <c r="W10" s="593"/>
      <c r="X10" s="407"/>
      <c r="Y10" s="407"/>
      <c r="Z10" s="407"/>
      <c r="AA10" s="407"/>
      <c r="AB10" s="407"/>
      <c r="AC10" s="407"/>
      <c r="AD10" s="407"/>
      <c r="AE10" s="407"/>
      <c r="AF10" s="407"/>
      <c r="AG10" s="407"/>
      <c r="AH10" s="407"/>
      <c r="AI10" s="407"/>
      <c r="AJ10" s="407"/>
      <c r="AK10" s="407"/>
      <c r="AL10" s="594"/>
      <c r="AM10" s="514" t="s">
        <v>111</v>
      </c>
      <c r="AN10" s="419"/>
      <c r="AO10" s="419"/>
      <c r="AP10" s="419"/>
      <c r="AQ10" s="419"/>
      <c r="AR10" s="419"/>
      <c r="AS10" s="419"/>
      <c r="AT10" s="420"/>
      <c r="AU10" s="502" t="s">
        <v>112</v>
      </c>
      <c r="AV10" s="503"/>
      <c r="AW10" s="503"/>
      <c r="AX10" s="503"/>
      <c r="AY10" s="425" t="s">
        <v>113</v>
      </c>
      <c r="AZ10" s="426"/>
      <c r="BA10" s="426"/>
      <c r="BB10" s="426"/>
      <c r="BC10" s="426"/>
      <c r="BD10" s="426"/>
      <c r="BE10" s="426"/>
      <c r="BF10" s="426"/>
      <c r="BG10" s="426"/>
      <c r="BH10" s="426"/>
      <c r="BI10" s="426"/>
      <c r="BJ10" s="426"/>
      <c r="BK10" s="426"/>
      <c r="BL10" s="426"/>
      <c r="BM10" s="427"/>
      <c r="BN10" s="445">
        <v>120996</v>
      </c>
      <c r="BO10" s="446"/>
      <c r="BP10" s="446"/>
      <c r="BQ10" s="446"/>
      <c r="BR10" s="446"/>
      <c r="BS10" s="446"/>
      <c r="BT10" s="446"/>
      <c r="BU10" s="447"/>
      <c r="BV10" s="445">
        <v>101057</v>
      </c>
      <c r="BW10" s="446"/>
      <c r="BX10" s="446"/>
      <c r="BY10" s="446"/>
      <c r="BZ10" s="446"/>
      <c r="CA10" s="446"/>
      <c r="CB10" s="446"/>
      <c r="CC10" s="447"/>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115</v>
      </c>
      <c r="M11" s="492"/>
      <c r="N11" s="492"/>
      <c r="O11" s="492"/>
      <c r="P11" s="492"/>
      <c r="Q11" s="493"/>
      <c r="R11" s="581" t="s">
        <v>116</v>
      </c>
      <c r="S11" s="582"/>
      <c r="T11" s="582"/>
      <c r="U11" s="582"/>
      <c r="V11" s="583"/>
      <c r="W11" s="593"/>
      <c r="X11" s="407"/>
      <c r="Y11" s="407"/>
      <c r="Z11" s="407"/>
      <c r="AA11" s="407"/>
      <c r="AB11" s="407"/>
      <c r="AC11" s="407"/>
      <c r="AD11" s="407"/>
      <c r="AE11" s="407"/>
      <c r="AF11" s="407"/>
      <c r="AG11" s="407"/>
      <c r="AH11" s="407"/>
      <c r="AI11" s="407"/>
      <c r="AJ11" s="407"/>
      <c r="AK11" s="407"/>
      <c r="AL11" s="594"/>
      <c r="AM11" s="514" t="s">
        <v>117</v>
      </c>
      <c r="AN11" s="419"/>
      <c r="AO11" s="419"/>
      <c r="AP11" s="419"/>
      <c r="AQ11" s="419"/>
      <c r="AR11" s="419"/>
      <c r="AS11" s="419"/>
      <c r="AT11" s="420"/>
      <c r="AU11" s="502" t="s">
        <v>88</v>
      </c>
      <c r="AV11" s="503"/>
      <c r="AW11" s="503"/>
      <c r="AX11" s="503"/>
      <c r="AY11" s="425" t="s">
        <v>118</v>
      </c>
      <c r="AZ11" s="426"/>
      <c r="BA11" s="426"/>
      <c r="BB11" s="426"/>
      <c r="BC11" s="426"/>
      <c r="BD11" s="426"/>
      <c r="BE11" s="426"/>
      <c r="BF11" s="426"/>
      <c r="BG11" s="426"/>
      <c r="BH11" s="426"/>
      <c r="BI11" s="426"/>
      <c r="BJ11" s="426"/>
      <c r="BK11" s="426"/>
      <c r="BL11" s="426"/>
      <c r="BM11" s="427"/>
      <c r="BN11" s="445">
        <v>4533</v>
      </c>
      <c r="BO11" s="446"/>
      <c r="BP11" s="446"/>
      <c r="BQ11" s="446"/>
      <c r="BR11" s="446"/>
      <c r="BS11" s="446"/>
      <c r="BT11" s="446"/>
      <c r="BU11" s="447"/>
      <c r="BV11" s="445">
        <v>0</v>
      </c>
      <c r="BW11" s="446"/>
      <c r="BX11" s="446"/>
      <c r="BY11" s="446"/>
      <c r="BZ11" s="446"/>
      <c r="CA11" s="446"/>
      <c r="CB11" s="446"/>
      <c r="CC11" s="447"/>
      <c r="CD11" s="454" t="s">
        <v>119</v>
      </c>
      <c r="CE11" s="455"/>
      <c r="CF11" s="455"/>
      <c r="CG11" s="455"/>
      <c r="CH11" s="455"/>
      <c r="CI11" s="455"/>
      <c r="CJ11" s="455"/>
      <c r="CK11" s="455"/>
      <c r="CL11" s="455"/>
      <c r="CM11" s="455"/>
      <c r="CN11" s="455"/>
      <c r="CO11" s="455"/>
      <c r="CP11" s="455"/>
      <c r="CQ11" s="455"/>
      <c r="CR11" s="455"/>
      <c r="CS11" s="456"/>
      <c r="CT11" s="558" t="s">
        <v>120</v>
      </c>
      <c r="CU11" s="559"/>
      <c r="CV11" s="559"/>
      <c r="CW11" s="559"/>
      <c r="CX11" s="559"/>
      <c r="CY11" s="559"/>
      <c r="CZ11" s="559"/>
      <c r="DA11" s="560"/>
      <c r="DB11" s="558" t="s">
        <v>121</v>
      </c>
      <c r="DC11" s="559"/>
      <c r="DD11" s="559"/>
      <c r="DE11" s="559"/>
      <c r="DF11" s="559"/>
      <c r="DG11" s="559"/>
      <c r="DH11" s="559"/>
      <c r="DI11" s="560"/>
      <c r="DJ11" s="165"/>
      <c r="DK11" s="165"/>
      <c r="DL11" s="165"/>
      <c r="DM11" s="165"/>
      <c r="DN11" s="165"/>
      <c r="DO11" s="165"/>
    </row>
    <row r="12" spans="1:119" ht="18.75" customHeight="1">
      <c r="A12" s="166"/>
      <c r="B12" s="561" t="s">
        <v>122</v>
      </c>
      <c r="C12" s="562"/>
      <c r="D12" s="562"/>
      <c r="E12" s="562"/>
      <c r="F12" s="562"/>
      <c r="G12" s="562"/>
      <c r="H12" s="562"/>
      <c r="I12" s="562"/>
      <c r="J12" s="562"/>
      <c r="K12" s="563"/>
      <c r="L12" s="570" t="s">
        <v>123</v>
      </c>
      <c r="M12" s="571"/>
      <c r="N12" s="571"/>
      <c r="O12" s="571"/>
      <c r="P12" s="571"/>
      <c r="Q12" s="572"/>
      <c r="R12" s="573">
        <v>9038</v>
      </c>
      <c r="S12" s="574"/>
      <c r="T12" s="574"/>
      <c r="U12" s="574"/>
      <c r="V12" s="575"/>
      <c r="W12" s="576" t="s">
        <v>1</v>
      </c>
      <c r="X12" s="503"/>
      <c r="Y12" s="503"/>
      <c r="Z12" s="503"/>
      <c r="AA12" s="503"/>
      <c r="AB12" s="577"/>
      <c r="AC12" s="502" t="s">
        <v>124</v>
      </c>
      <c r="AD12" s="503"/>
      <c r="AE12" s="503"/>
      <c r="AF12" s="503"/>
      <c r="AG12" s="577"/>
      <c r="AH12" s="502" t="s">
        <v>125</v>
      </c>
      <c r="AI12" s="503"/>
      <c r="AJ12" s="503"/>
      <c r="AK12" s="503"/>
      <c r="AL12" s="578"/>
      <c r="AM12" s="514" t="s">
        <v>126</v>
      </c>
      <c r="AN12" s="419"/>
      <c r="AO12" s="419"/>
      <c r="AP12" s="419"/>
      <c r="AQ12" s="419"/>
      <c r="AR12" s="419"/>
      <c r="AS12" s="419"/>
      <c r="AT12" s="420"/>
      <c r="AU12" s="502" t="s">
        <v>127</v>
      </c>
      <c r="AV12" s="503"/>
      <c r="AW12" s="503"/>
      <c r="AX12" s="503"/>
      <c r="AY12" s="425" t="s">
        <v>128</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130</v>
      </c>
      <c r="CU12" s="559"/>
      <c r="CV12" s="559"/>
      <c r="CW12" s="559"/>
      <c r="CX12" s="559"/>
      <c r="CY12" s="559"/>
      <c r="CZ12" s="559"/>
      <c r="DA12" s="560"/>
      <c r="DB12" s="558" t="s">
        <v>120</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131</v>
      </c>
      <c r="N13" s="546"/>
      <c r="O13" s="546"/>
      <c r="P13" s="546"/>
      <c r="Q13" s="547"/>
      <c r="R13" s="548">
        <v>8941</v>
      </c>
      <c r="S13" s="549"/>
      <c r="T13" s="549"/>
      <c r="U13" s="549"/>
      <c r="V13" s="550"/>
      <c r="W13" s="536" t="s">
        <v>132</v>
      </c>
      <c r="X13" s="458"/>
      <c r="Y13" s="458"/>
      <c r="Z13" s="458"/>
      <c r="AA13" s="458"/>
      <c r="AB13" s="459"/>
      <c r="AC13" s="421">
        <v>595</v>
      </c>
      <c r="AD13" s="422"/>
      <c r="AE13" s="422"/>
      <c r="AF13" s="422"/>
      <c r="AG13" s="423"/>
      <c r="AH13" s="421">
        <v>709</v>
      </c>
      <c r="AI13" s="422"/>
      <c r="AJ13" s="422"/>
      <c r="AK13" s="422"/>
      <c r="AL13" s="424"/>
      <c r="AM13" s="514" t="s">
        <v>133</v>
      </c>
      <c r="AN13" s="419"/>
      <c r="AO13" s="419"/>
      <c r="AP13" s="419"/>
      <c r="AQ13" s="419"/>
      <c r="AR13" s="419"/>
      <c r="AS13" s="419"/>
      <c r="AT13" s="420"/>
      <c r="AU13" s="502" t="s">
        <v>134</v>
      </c>
      <c r="AV13" s="503"/>
      <c r="AW13" s="503"/>
      <c r="AX13" s="503"/>
      <c r="AY13" s="425" t="s">
        <v>135</v>
      </c>
      <c r="AZ13" s="426"/>
      <c r="BA13" s="426"/>
      <c r="BB13" s="426"/>
      <c r="BC13" s="426"/>
      <c r="BD13" s="426"/>
      <c r="BE13" s="426"/>
      <c r="BF13" s="426"/>
      <c r="BG13" s="426"/>
      <c r="BH13" s="426"/>
      <c r="BI13" s="426"/>
      <c r="BJ13" s="426"/>
      <c r="BK13" s="426"/>
      <c r="BL13" s="426"/>
      <c r="BM13" s="427"/>
      <c r="BN13" s="445">
        <v>69759</v>
      </c>
      <c r="BO13" s="446"/>
      <c r="BP13" s="446"/>
      <c r="BQ13" s="446"/>
      <c r="BR13" s="446"/>
      <c r="BS13" s="446"/>
      <c r="BT13" s="446"/>
      <c r="BU13" s="447"/>
      <c r="BV13" s="445">
        <v>103173</v>
      </c>
      <c r="BW13" s="446"/>
      <c r="BX13" s="446"/>
      <c r="BY13" s="446"/>
      <c r="BZ13" s="446"/>
      <c r="CA13" s="446"/>
      <c r="CB13" s="446"/>
      <c r="CC13" s="447"/>
      <c r="CD13" s="454" t="s">
        <v>136</v>
      </c>
      <c r="CE13" s="455"/>
      <c r="CF13" s="455"/>
      <c r="CG13" s="455"/>
      <c r="CH13" s="455"/>
      <c r="CI13" s="455"/>
      <c r="CJ13" s="455"/>
      <c r="CK13" s="455"/>
      <c r="CL13" s="455"/>
      <c r="CM13" s="455"/>
      <c r="CN13" s="455"/>
      <c r="CO13" s="455"/>
      <c r="CP13" s="455"/>
      <c r="CQ13" s="455"/>
      <c r="CR13" s="455"/>
      <c r="CS13" s="456"/>
      <c r="CT13" s="415">
        <v>12.3</v>
      </c>
      <c r="CU13" s="416"/>
      <c r="CV13" s="416"/>
      <c r="CW13" s="416"/>
      <c r="CX13" s="416"/>
      <c r="CY13" s="416"/>
      <c r="CZ13" s="416"/>
      <c r="DA13" s="417"/>
      <c r="DB13" s="415">
        <v>14.5</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137</v>
      </c>
      <c r="M14" s="579"/>
      <c r="N14" s="579"/>
      <c r="O14" s="579"/>
      <c r="P14" s="579"/>
      <c r="Q14" s="580"/>
      <c r="R14" s="548">
        <v>9196</v>
      </c>
      <c r="S14" s="549"/>
      <c r="T14" s="549"/>
      <c r="U14" s="549"/>
      <c r="V14" s="550"/>
      <c r="W14" s="551"/>
      <c r="X14" s="461"/>
      <c r="Y14" s="461"/>
      <c r="Z14" s="461"/>
      <c r="AA14" s="461"/>
      <c r="AB14" s="462"/>
      <c r="AC14" s="541">
        <v>14</v>
      </c>
      <c r="AD14" s="542"/>
      <c r="AE14" s="542"/>
      <c r="AF14" s="542"/>
      <c r="AG14" s="543"/>
      <c r="AH14" s="541">
        <v>15.2</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138</v>
      </c>
      <c r="CE14" s="452"/>
      <c r="CF14" s="452"/>
      <c r="CG14" s="452"/>
      <c r="CH14" s="452"/>
      <c r="CI14" s="452"/>
      <c r="CJ14" s="452"/>
      <c r="CK14" s="452"/>
      <c r="CL14" s="452"/>
      <c r="CM14" s="452"/>
      <c r="CN14" s="452"/>
      <c r="CO14" s="452"/>
      <c r="CP14" s="452"/>
      <c r="CQ14" s="452"/>
      <c r="CR14" s="452"/>
      <c r="CS14" s="453"/>
      <c r="CT14" s="552">
        <v>60.2</v>
      </c>
      <c r="CU14" s="553"/>
      <c r="CV14" s="553"/>
      <c r="CW14" s="553"/>
      <c r="CX14" s="553"/>
      <c r="CY14" s="553"/>
      <c r="CZ14" s="553"/>
      <c r="DA14" s="554"/>
      <c r="DB14" s="552">
        <v>62.6</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139</v>
      </c>
      <c r="N15" s="546"/>
      <c r="O15" s="546"/>
      <c r="P15" s="546"/>
      <c r="Q15" s="547"/>
      <c r="R15" s="548">
        <v>9103</v>
      </c>
      <c r="S15" s="549"/>
      <c r="T15" s="549"/>
      <c r="U15" s="549"/>
      <c r="V15" s="550"/>
      <c r="W15" s="536" t="s">
        <v>140</v>
      </c>
      <c r="X15" s="458"/>
      <c r="Y15" s="458"/>
      <c r="Z15" s="458"/>
      <c r="AA15" s="458"/>
      <c r="AB15" s="459"/>
      <c r="AC15" s="421">
        <v>588</v>
      </c>
      <c r="AD15" s="422"/>
      <c r="AE15" s="422"/>
      <c r="AF15" s="422"/>
      <c r="AG15" s="423"/>
      <c r="AH15" s="421">
        <v>652</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1094870</v>
      </c>
      <c r="BO15" s="441"/>
      <c r="BP15" s="441"/>
      <c r="BQ15" s="441"/>
      <c r="BR15" s="441"/>
      <c r="BS15" s="441"/>
      <c r="BT15" s="441"/>
      <c r="BU15" s="442"/>
      <c r="BV15" s="440">
        <v>1076868</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13.8</v>
      </c>
      <c r="AD16" s="542"/>
      <c r="AE16" s="542"/>
      <c r="AF16" s="542"/>
      <c r="AG16" s="543"/>
      <c r="AH16" s="541">
        <v>14</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3907676</v>
      </c>
      <c r="BO16" s="446"/>
      <c r="BP16" s="446"/>
      <c r="BQ16" s="446"/>
      <c r="BR16" s="446"/>
      <c r="BS16" s="446"/>
      <c r="BT16" s="446"/>
      <c r="BU16" s="447"/>
      <c r="BV16" s="445">
        <v>3828798</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3072</v>
      </c>
      <c r="AD17" s="422"/>
      <c r="AE17" s="422"/>
      <c r="AF17" s="422"/>
      <c r="AG17" s="423"/>
      <c r="AH17" s="421">
        <v>3300</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1399047</v>
      </c>
      <c r="BO17" s="446"/>
      <c r="BP17" s="446"/>
      <c r="BQ17" s="446"/>
      <c r="BR17" s="446"/>
      <c r="BS17" s="446"/>
      <c r="BT17" s="446"/>
      <c r="BU17" s="447"/>
      <c r="BV17" s="445">
        <v>1364731</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150</v>
      </c>
      <c r="C18" s="508"/>
      <c r="D18" s="508"/>
      <c r="E18" s="509"/>
      <c r="F18" s="509"/>
      <c r="G18" s="509"/>
      <c r="H18" s="509"/>
      <c r="I18" s="509"/>
      <c r="J18" s="509"/>
      <c r="K18" s="509"/>
      <c r="L18" s="510">
        <v>180.81</v>
      </c>
      <c r="M18" s="510"/>
      <c r="N18" s="510"/>
      <c r="O18" s="510"/>
      <c r="P18" s="510"/>
      <c r="Q18" s="510"/>
      <c r="R18" s="511"/>
      <c r="S18" s="511"/>
      <c r="T18" s="511"/>
      <c r="U18" s="511"/>
      <c r="V18" s="512"/>
      <c r="W18" s="526"/>
      <c r="X18" s="527"/>
      <c r="Y18" s="527"/>
      <c r="Z18" s="527"/>
      <c r="AA18" s="527"/>
      <c r="AB18" s="537"/>
      <c r="AC18" s="409">
        <v>72.2</v>
      </c>
      <c r="AD18" s="410"/>
      <c r="AE18" s="410"/>
      <c r="AF18" s="410"/>
      <c r="AG18" s="513"/>
      <c r="AH18" s="409">
        <v>70.8</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4160589</v>
      </c>
      <c r="BO18" s="446"/>
      <c r="BP18" s="446"/>
      <c r="BQ18" s="446"/>
      <c r="BR18" s="446"/>
      <c r="BS18" s="446"/>
      <c r="BT18" s="446"/>
      <c r="BU18" s="447"/>
      <c r="BV18" s="445">
        <v>4296389</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152</v>
      </c>
      <c r="C19" s="508"/>
      <c r="D19" s="508"/>
      <c r="E19" s="509"/>
      <c r="F19" s="509"/>
      <c r="G19" s="509"/>
      <c r="H19" s="509"/>
      <c r="I19" s="509"/>
      <c r="J19" s="509"/>
      <c r="K19" s="509"/>
      <c r="L19" s="515">
        <v>51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5445876</v>
      </c>
      <c r="BO19" s="446"/>
      <c r="BP19" s="446"/>
      <c r="BQ19" s="446"/>
      <c r="BR19" s="446"/>
      <c r="BS19" s="446"/>
      <c r="BT19" s="446"/>
      <c r="BU19" s="447"/>
      <c r="BV19" s="445">
        <v>5539385</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154</v>
      </c>
      <c r="C20" s="508"/>
      <c r="D20" s="508"/>
      <c r="E20" s="509"/>
      <c r="F20" s="509"/>
      <c r="G20" s="509"/>
      <c r="H20" s="509"/>
      <c r="I20" s="509"/>
      <c r="J20" s="509"/>
      <c r="K20" s="509"/>
      <c r="L20" s="515">
        <v>4240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8862949</v>
      </c>
      <c r="BO23" s="446"/>
      <c r="BP23" s="446"/>
      <c r="BQ23" s="446"/>
      <c r="BR23" s="446"/>
      <c r="BS23" s="446"/>
      <c r="BT23" s="446"/>
      <c r="BU23" s="447"/>
      <c r="BV23" s="445">
        <v>9170299</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163</v>
      </c>
      <c r="F24" s="419"/>
      <c r="G24" s="419"/>
      <c r="H24" s="419"/>
      <c r="I24" s="419"/>
      <c r="J24" s="419"/>
      <c r="K24" s="420"/>
      <c r="L24" s="421">
        <v>1</v>
      </c>
      <c r="M24" s="422"/>
      <c r="N24" s="422"/>
      <c r="O24" s="422"/>
      <c r="P24" s="423"/>
      <c r="Q24" s="421">
        <v>8070</v>
      </c>
      <c r="R24" s="422"/>
      <c r="S24" s="422"/>
      <c r="T24" s="422"/>
      <c r="U24" s="422"/>
      <c r="V24" s="423"/>
      <c r="W24" s="487"/>
      <c r="X24" s="478"/>
      <c r="Y24" s="479"/>
      <c r="Z24" s="418" t="s">
        <v>164</v>
      </c>
      <c r="AA24" s="419"/>
      <c r="AB24" s="419"/>
      <c r="AC24" s="419"/>
      <c r="AD24" s="419"/>
      <c r="AE24" s="419"/>
      <c r="AF24" s="419"/>
      <c r="AG24" s="420"/>
      <c r="AH24" s="421">
        <v>122</v>
      </c>
      <c r="AI24" s="422"/>
      <c r="AJ24" s="422"/>
      <c r="AK24" s="422"/>
      <c r="AL24" s="423"/>
      <c r="AM24" s="421">
        <v>402356</v>
      </c>
      <c r="AN24" s="422"/>
      <c r="AO24" s="422"/>
      <c r="AP24" s="422"/>
      <c r="AQ24" s="422"/>
      <c r="AR24" s="423"/>
      <c r="AS24" s="421">
        <v>3298</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7931638</v>
      </c>
      <c r="BO24" s="446"/>
      <c r="BP24" s="446"/>
      <c r="BQ24" s="446"/>
      <c r="BR24" s="446"/>
      <c r="BS24" s="446"/>
      <c r="BT24" s="446"/>
      <c r="BU24" s="447"/>
      <c r="BV24" s="445">
        <v>8135280</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166</v>
      </c>
      <c r="F25" s="419"/>
      <c r="G25" s="419"/>
      <c r="H25" s="419"/>
      <c r="I25" s="419"/>
      <c r="J25" s="419"/>
      <c r="K25" s="420"/>
      <c r="L25" s="421">
        <v>1</v>
      </c>
      <c r="M25" s="422"/>
      <c r="N25" s="422"/>
      <c r="O25" s="422"/>
      <c r="P25" s="423"/>
      <c r="Q25" s="421">
        <v>6530</v>
      </c>
      <c r="R25" s="422"/>
      <c r="S25" s="422"/>
      <c r="T25" s="422"/>
      <c r="U25" s="422"/>
      <c r="V25" s="423"/>
      <c r="W25" s="487"/>
      <c r="X25" s="478"/>
      <c r="Y25" s="479"/>
      <c r="Z25" s="418" t="s">
        <v>167</v>
      </c>
      <c r="AA25" s="419"/>
      <c r="AB25" s="419"/>
      <c r="AC25" s="419"/>
      <c r="AD25" s="419"/>
      <c r="AE25" s="419"/>
      <c r="AF25" s="419"/>
      <c r="AG25" s="420"/>
      <c r="AH25" s="421" t="s">
        <v>121</v>
      </c>
      <c r="AI25" s="422"/>
      <c r="AJ25" s="422"/>
      <c r="AK25" s="422"/>
      <c r="AL25" s="423"/>
      <c r="AM25" s="421" t="s">
        <v>168</v>
      </c>
      <c r="AN25" s="422"/>
      <c r="AO25" s="422"/>
      <c r="AP25" s="422"/>
      <c r="AQ25" s="422"/>
      <c r="AR25" s="423"/>
      <c r="AS25" s="421" t="s">
        <v>168</v>
      </c>
      <c r="AT25" s="422"/>
      <c r="AU25" s="422"/>
      <c r="AV25" s="422"/>
      <c r="AW25" s="422"/>
      <c r="AX25" s="424"/>
      <c r="AY25" s="437" t="s">
        <v>169</v>
      </c>
      <c r="AZ25" s="438"/>
      <c r="BA25" s="438"/>
      <c r="BB25" s="438"/>
      <c r="BC25" s="438"/>
      <c r="BD25" s="438"/>
      <c r="BE25" s="438"/>
      <c r="BF25" s="438"/>
      <c r="BG25" s="438"/>
      <c r="BH25" s="438"/>
      <c r="BI25" s="438"/>
      <c r="BJ25" s="438"/>
      <c r="BK25" s="438"/>
      <c r="BL25" s="438"/>
      <c r="BM25" s="439"/>
      <c r="BN25" s="440">
        <v>57608</v>
      </c>
      <c r="BO25" s="441"/>
      <c r="BP25" s="441"/>
      <c r="BQ25" s="441"/>
      <c r="BR25" s="441"/>
      <c r="BS25" s="441"/>
      <c r="BT25" s="441"/>
      <c r="BU25" s="442"/>
      <c r="BV25" s="440">
        <v>54183</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170</v>
      </c>
      <c r="F26" s="419"/>
      <c r="G26" s="419"/>
      <c r="H26" s="419"/>
      <c r="I26" s="419"/>
      <c r="J26" s="419"/>
      <c r="K26" s="420"/>
      <c r="L26" s="421">
        <v>1</v>
      </c>
      <c r="M26" s="422"/>
      <c r="N26" s="422"/>
      <c r="O26" s="422"/>
      <c r="P26" s="423"/>
      <c r="Q26" s="421">
        <v>6120</v>
      </c>
      <c r="R26" s="422"/>
      <c r="S26" s="422"/>
      <c r="T26" s="422"/>
      <c r="U26" s="422"/>
      <c r="V26" s="423"/>
      <c r="W26" s="487"/>
      <c r="X26" s="478"/>
      <c r="Y26" s="479"/>
      <c r="Z26" s="418" t="s">
        <v>171</v>
      </c>
      <c r="AA26" s="500"/>
      <c r="AB26" s="500"/>
      <c r="AC26" s="500"/>
      <c r="AD26" s="500"/>
      <c r="AE26" s="500"/>
      <c r="AF26" s="500"/>
      <c r="AG26" s="501"/>
      <c r="AH26" s="421" t="s">
        <v>168</v>
      </c>
      <c r="AI26" s="422"/>
      <c r="AJ26" s="422"/>
      <c r="AK26" s="422"/>
      <c r="AL26" s="423"/>
      <c r="AM26" s="421" t="s">
        <v>130</v>
      </c>
      <c r="AN26" s="422"/>
      <c r="AO26" s="422"/>
      <c r="AP26" s="422"/>
      <c r="AQ26" s="422"/>
      <c r="AR26" s="423"/>
      <c r="AS26" s="421" t="s">
        <v>121</v>
      </c>
      <c r="AT26" s="422"/>
      <c r="AU26" s="422"/>
      <c r="AV26" s="422"/>
      <c r="AW26" s="422"/>
      <c r="AX26" s="424"/>
      <c r="AY26" s="454" t="s">
        <v>172</v>
      </c>
      <c r="AZ26" s="455"/>
      <c r="BA26" s="455"/>
      <c r="BB26" s="455"/>
      <c r="BC26" s="455"/>
      <c r="BD26" s="455"/>
      <c r="BE26" s="455"/>
      <c r="BF26" s="455"/>
      <c r="BG26" s="455"/>
      <c r="BH26" s="455"/>
      <c r="BI26" s="455"/>
      <c r="BJ26" s="455"/>
      <c r="BK26" s="455"/>
      <c r="BL26" s="455"/>
      <c r="BM26" s="456"/>
      <c r="BN26" s="445" t="s">
        <v>121</v>
      </c>
      <c r="BO26" s="446"/>
      <c r="BP26" s="446"/>
      <c r="BQ26" s="446"/>
      <c r="BR26" s="446"/>
      <c r="BS26" s="446"/>
      <c r="BT26" s="446"/>
      <c r="BU26" s="447"/>
      <c r="BV26" s="445" t="s">
        <v>168</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173</v>
      </c>
      <c r="F27" s="419"/>
      <c r="G27" s="419"/>
      <c r="H27" s="419"/>
      <c r="I27" s="419"/>
      <c r="J27" s="419"/>
      <c r="K27" s="420"/>
      <c r="L27" s="421">
        <v>1</v>
      </c>
      <c r="M27" s="422"/>
      <c r="N27" s="422"/>
      <c r="O27" s="422"/>
      <c r="P27" s="423"/>
      <c r="Q27" s="421">
        <v>2840</v>
      </c>
      <c r="R27" s="422"/>
      <c r="S27" s="422"/>
      <c r="T27" s="422"/>
      <c r="U27" s="422"/>
      <c r="V27" s="423"/>
      <c r="W27" s="487"/>
      <c r="X27" s="478"/>
      <c r="Y27" s="479"/>
      <c r="Z27" s="418" t="s">
        <v>174</v>
      </c>
      <c r="AA27" s="419"/>
      <c r="AB27" s="419"/>
      <c r="AC27" s="419"/>
      <c r="AD27" s="419"/>
      <c r="AE27" s="419"/>
      <c r="AF27" s="419"/>
      <c r="AG27" s="420"/>
      <c r="AH27" s="421" t="s">
        <v>168</v>
      </c>
      <c r="AI27" s="422"/>
      <c r="AJ27" s="422"/>
      <c r="AK27" s="422"/>
      <c r="AL27" s="423"/>
      <c r="AM27" s="421" t="s">
        <v>168</v>
      </c>
      <c r="AN27" s="422"/>
      <c r="AO27" s="422"/>
      <c r="AP27" s="422"/>
      <c r="AQ27" s="422"/>
      <c r="AR27" s="423"/>
      <c r="AS27" s="421" t="s">
        <v>168</v>
      </c>
      <c r="AT27" s="422"/>
      <c r="AU27" s="422"/>
      <c r="AV27" s="422"/>
      <c r="AW27" s="422"/>
      <c r="AX27" s="424"/>
      <c r="AY27" s="451" t="s">
        <v>175</v>
      </c>
      <c r="AZ27" s="452"/>
      <c r="BA27" s="452"/>
      <c r="BB27" s="452"/>
      <c r="BC27" s="452"/>
      <c r="BD27" s="452"/>
      <c r="BE27" s="452"/>
      <c r="BF27" s="452"/>
      <c r="BG27" s="452"/>
      <c r="BH27" s="452"/>
      <c r="BI27" s="452"/>
      <c r="BJ27" s="452"/>
      <c r="BK27" s="452"/>
      <c r="BL27" s="452"/>
      <c r="BM27" s="453"/>
      <c r="BN27" s="448" t="s">
        <v>168</v>
      </c>
      <c r="BO27" s="449"/>
      <c r="BP27" s="449"/>
      <c r="BQ27" s="449"/>
      <c r="BR27" s="449"/>
      <c r="BS27" s="449"/>
      <c r="BT27" s="449"/>
      <c r="BU27" s="450"/>
      <c r="BV27" s="448" t="s">
        <v>121</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176</v>
      </c>
      <c r="F28" s="419"/>
      <c r="G28" s="419"/>
      <c r="H28" s="419"/>
      <c r="I28" s="419"/>
      <c r="J28" s="419"/>
      <c r="K28" s="420"/>
      <c r="L28" s="421">
        <v>1</v>
      </c>
      <c r="M28" s="422"/>
      <c r="N28" s="422"/>
      <c r="O28" s="422"/>
      <c r="P28" s="423"/>
      <c r="Q28" s="421">
        <v>2330</v>
      </c>
      <c r="R28" s="422"/>
      <c r="S28" s="422"/>
      <c r="T28" s="422"/>
      <c r="U28" s="422"/>
      <c r="V28" s="423"/>
      <c r="W28" s="487"/>
      <c r="X28" s="478"/>
      <c r="Y28" s="479"/>
      <c r="Z28" s="418" t="s">
        <v>177</v>
      </c>
      <c r="AA28" s="419"/>
      <c r="AB28" s="419"/>
      <c r="AC28" s="419"/>
      <c r="AD28" s="419"/>
      <c r="AE28" s="419"/>
      <c r="AF28" s="419"/>
      <c r="AG28" s="420"/>
      <c r="AH28" s="421" t="s">
        <v>168</v>
      </c>
      <c r="AI28" s="422"/>
      <c r="AJ28" s="422"/>
      <c r="AK28" s="422"/>
      <c r="AL28" s="423"/>
      <c r="AM28" s="421" t="s">
        <v>168</v>
      </c>
      <c r="AN28" s="422"/>
      <c r="AO28" s="422"/>
      <c r="AP28" s="422"/>
      <c r="AQ28" s="422"/>
      <c r="AR28" s="423"/>
      <c r="AS28" s="421" t="s">
        <v>168</v>
      </c>
      <c r="AT28" s="422"/>
      <c r="AU28" s="422"/>
      <c r="AV28" s="422"/>
      <c r="AW28" s="422"/>
      <c r="AX28" s="424"/>
      <c r="AY28" s="428" t="s">
        <v>178</v>
      </c>
      <c r="AZ28" s="429"/>
      <c r="BA28" s="429"/>
      <c r="BB28" s="430"/>
      <c r="BC28" s="437" t="s">
        <v>42</v>
      </c>
      <c r="BD28" s="438"/>
      <c r="BE28" s="438"/>
      <c r="BF28" s="438"/>
      <c r="BG28" s="438"/>
      <c r="BH28" s="438"/>
      <c r="BI28" s="438"/>
      <c r="BJ28" s="438"/>
      <c r="BK28" s="438"/>
      <c r="BL28" s="438"/>
      <c r="BM28" s="439"/>
      <c r="BN28" s="440">
        <v>1459148</v>
      </c>
      <c r="BO28" s="441"/>
      <c r="BP28" s="441"/>
      <c r="BQ28" s="441"/>
      <c r="BR28" s="441"/>
      <c r="BS28" s="441"/>
      <c r="BT28" s="441"/>
      <c r="BU28" s="442"/>
      <c r="BV28" s="440">
        <v>1338152</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179</v>
      </c>
      <c r="F29" s="419"/>
      <c r="G29" s="419"/>
      <c r="H29" s="419"/>
      <c r="I29" s="419"/>
      <c r="J29" s="419"/>
      <c r="K29" s="420"/>
      <c r="L29" s="421">
        <v>12</v>
      </c>
      <c r="M29" s="422"/>
      <c r="N29" s="422"/>
      <c r="O29" s="422"/>
      <c r="P29" s="423"/>
      <c r="Q29" s="421">
        <v>1850</v>
      </c>
      <c r="R29" s="422"/>
      <c r="S29" s="422"/>
      <c r="T29" s="422"/>
      <c r="U29" s="422"/>
      <c r="V29" s="423"/>
      <c r="W29" s="488"/>
      <c r="X29" s="489"/>
      <c r="Y29" s="490"/>
      <c r="Z29" s="418" t="s">
        <v>180</v>
      </c>
      <c r="AA29" s="419"/>
      <c r="AB29" s="419"/>
      <c r="AC29" s="419"/>
      <c r="AD29" s="419"/>
      <c r="AE29" s="419"/>
      <c r="AF29" s="419"/>
      <c r="AG29" s="420"/>
      <c r="AH29" s="421">
        <v>122</v>
      </c>
      <c r="AI29" s="422"/>
      <c r="AJ29" s="422"/>
      <c r="AK29" s="422"/>
      <c r="AL29" s="423"/>
      <c r="AM29" s="421">
        <v>402356</v>
      </c>
      <c r="AN29" s="422"/>
      <c r="AO29" s="422"/>
      <c r="AP29" s="422"/>
      <c r="AQ29" s="422"/>
      <c r="AR29" s="423"/>
      <c r="AS29" s="421">
        <v>3298</v>
      </c>
      <c r="AT29" s="422"/>
      <c r="AU29" s="422"/>
      <c r="AV29" s="422"/>
      <c r="AW29" s="422"/>
      <c r="AX29" s="424"/>
      <c r="AY29" s="431"/>
      <c r="AZ29" s="432"/>
      <c r="BA29" s="432"/>
      <c r="BB29" s="433"/>
      <c r="BC29" s="425" t="s">
        <v>181</v>
      </c>
      <c r="BD29" s="426"/>
      <c r="BE29" s="426"/>
      <c r="BF29" s="426"/>
      <c r="BG29" s="426"/>
      <c r="BH29" s="426"/>
      <c r="BI29" s="426"/>
      <c r="BJ29" s="426"/>
      <c r="BK29" s="426"/>
      <c r="BL29" s="426"/>
      <c r="BM29" s="427"/>
      <c r="BN29" s="445">
        <v>102901</v>
      </c>
      <c r="BO29" s="446"/>
      <c r="BP29" s="446"/>
      <c r="BQ29" s="446"/>
      <c r="BR29" s="446"/>
      <c r="BS29" s="446"/>
      <c r="BT29" s="446"/>
      <c r="BU29" s="447"/>
      <c r="BV29" s="445">
        <v>102869</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182</v>
      </c>
      <c r="X30" s="498"/>
      <c r="Y30" s="498"/>
      <c r="Z30" s="498"/>
      <c r="AA30" s="498"/>
      <c r="AB30" s="498"/>
      <c r="AC30" s="498"/>
      <c r="AD30" s="498"/>
      <c r="AE30" s="498"/>
      <c r="AF30" s="498"/>
      <c r="AG30" s="499"/>
      <c r="AH30" s="409">
        <v>98.4</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1728572</v>
      </c>
      <c r="BO30" s="449"/>
      <c r="BP30" s="449"/>
      <c r="BQ30" s="449"/>
      <c r="BR30" s="449"/>
      <c r="BS30" s="449"/>
      <c r="BT30" s="449"/>
      <c r="BU30" s="450"/>
      <c r="BV30" s="448">
        <v>1659342</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189</v>
      </c>
      <c r="D33" s="408"/>
      <c r="E33" s="407" t="s">
        <v>190</v>
      </c>
      <c r="F33" s="407"/>
      <c r="G33" s="407"/>
      <c r="H33" s="407"/>
      <c r="I33" s="407"/>
      <c r="J33" s="407"/>
      <c r="K33" s="407"/>
      <c r="L33" s="407"/>
      <c r="M33" s="407"/>
      <c r="N33" s="407"/>
      <c r="O33" s="407"/>
      <c r="P33" s="407"/>
      <c r="Q33" s="407"/>
      <c r="R33" s="407"/>
      <c r="S33" s="407"/>
      <c r="T33" s="195"/>
      <c r="U33" s="408" t="s">
        <v>189</v>
      </c>
      <c r="V33" s="408"/>
      <c r="W33" s="407" t="s">
        <v>190</v>
      </c>
      <c r="X33" s="407"/>
      <c r="Y33" s="407"/>
      <c r="Z33" s="407"/>
      <c r="AA33" s="407"/>
      <c r="AB33" s="407"/>
      <c r="AC33" s="407"/>
      <c r="AD33" s="407"/>
      <c r="AE33" s="407"/>
      <c r="AF33" s="407"/>
      <c r="AG33" s="407"/>
      <c r="AH33" s="407"/>
      <c r="AI33" s="407"/>
      <c r="AJ33" s="407"/>
      <c r="AK33" s="407"/>
      <c r="AL33" s="195"/>
      <c r="AM33" s="408" t="s">
        <v>191</v>
      </c>
      <c r="AN33" s="408"/>
      <c r="AO33" s="407" t="s">
        <v>192</v>
      </c>
      <c r="AP33" s="407"/>
      <c r="AQ33" s="407"/>
      <c r="AR33" s="407"/>
      <c r="AS33" s="407"/>
      <c r="AT33" s="407"/>
      <c r="AU33" s="407"/>
      <c r="AV33" s="407"/>
      <c r="AW33" s="407"/>
      <c r="AX33" s="407"/>
      <c r="AY33" s="407"/>
      <c r="AZ33" s="407"/>
      <c r="BA33" s="407"/>
      <c r="BB33" s="407"/>
      <c r="BC33" s="407"/>
      <c r="BD33" s="196"/>
      <c r="BE33" s="407" t="s">
        <v>193</v>
      </c>
      <c r="BF33" s="407"/>
      <c r="BG33" s="407" t="s">
        <v>194</v>
      </c>
      <c r="BH33" s="407"/>
      <c r="BI33" s="407"/>
      <c r="BJ33" s="407"/>
      <c r="BK33" s="407"/>
      <c r="BL33" s="407"/>
      <c r="BM33" s="407"/>
      <c r="BN33" s="407"/>
      <c r="BO33" s="407"/>
      <c r="BP33" s="407"/>
      <c r="BQ33" s="407"/>
      <c r="BR33" s="407"/>
      <c r="BS33" s="407"/>
      <c r="BT33" s="407"/>
      <c r="BU33" s="407"/>
      <c r="BV33" s="196"/>
      <c r="BW33" s="408" t="s">
        <v>193</v>
      </c>
      <c r="BX33" s="408"/>
      <c r="BY33" s="407" t="s">
        <v>195</v>
      </c>
      <c r="BZ33" s="407"/>
      <c r="CA33" s="407"/>
      <c r="CB33" s="407"/>
      <c r="CC33" s="407"/>
      <c r="CD33" s="407"/>
      <c r="CE33" s="407"/>
      <c r="CF33" s="407"/>
      <c r="CG33" s="407"/>
      <c r="CH33" s="407"/>
      <c r="CI33" s="407"/>
      <c r="CJ33" s="407"/>
      <c r="CK33" s="407"/>
      <c r="CL33" s="407"/>
      <c r="CM33" s="407"/>
      <c r="CN33" s="195"/>
      <c r="CO33" s="408" t="s">
        <v>191</v>
      </c>
      <c r="CP33" s="408"/>
      <c r="CQ33" s="407" t="s">
        <v>196</v>
      </c>
      <c r="CR33" s="407"/>
      <c r="CS33" s="407"/>
      <c r="CT33" s="407"/>
      <c r="CU33" s="407"/>
      <c r="CV33" s="407"/>
      <c r="CW33" s="407"/>
      <c r="CX33" s="407"/>
      <c r="CY33" s="407"/>
      <c r="CZ33" s="407"/>
      <c r="DA33" s="407"/>
      <c r="DB33" s="407"/>
      <c r="DC33" s="407"/>
      <c r="DD33" s="407"/>
      <c r="DE33" s="407"/>
      <c r="DF33" s="195"/>
      <c r="DG33" s="406" t="s">
        <v>197</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5</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f>IF(BG34="","",MAX(C34:D43,U34:V43,AM34:AN43)+1)</f>
        <v>6</v>
      </c>
      <c r="BF34" s="404"/>
      <c r="BG34" s="403" t="str">
        <f>IF('各会計、関係団体の財政状況及び健全化判断比率'!B32="","",'各会計、関係団体の財政状況及び健全化判断比率'!B32)</f>
        <v>公共下水道事業特別会計</v>
      </c>
      <c r="BH34" s="403"/>
      <c r="BI34" s="403"/>
      <c r="BJ34" s="403"/>
      <c r="BK34" s="403"/>
      <c r="BL34" s="403"/>
      <c r="BM34" s="403"/>
      <c r="BN34" s="403"/>
      <c r="BO34" s="403"/>
      <c r="BP34" s="403"/>
      <c r="BQ34" s="403"/>
      <c r="BR34" s="403"/>
      <c r="BS34" s="403"/>
      <c r="BT34" s="403"/>
      <c r="BU34" s="403"/>
      <c r="BV34" s="193"/>
      <c r="BW34" s="404" t="str">
        <f>IF(BY34="","",MAX(C34:D43,U34:V43,AM34:AN43,BE34:BF43)+1)</f>
        <v/>
      </c>
      <c r="BX34" s="404"/>
      <c r="BY34" s="403" t="str">
        <f>IF('各会計、関係団体の財政状況及び健全化判断比率'!B68="","",'各会計、関係団体の財政状況及び健全化判断比率'!B68)</f>
        <v/>
      </c>
      <c r="BZ34" s="403"/>
      <c r="CA34" s="403"/>
      <c r="CB34" s="403"/>
      <c r="CC34" s="403"/>
      <c r="CD34" s="403"/>
      <c r="CE34" s="403"/>
      <c r="CF34" s="403"/>
      <c r="CG34" s="403"/>
      <c r="CH34" s="403"/>
      <c r="CI34" s="403"/>
      <c r="CJ34" s="403"/>
      <c r="CK34" s="403"/>
      <c r="CL34" s="403"/>
      <c r="CM34" s="403"/>
      <c r="CN34" s="193"/>
      <c r="CO34" s="404" t="str">
        <f>IF(CQ34="","",MAX(C34:D43,U34:V43,AM34:AN43,BE34:BF43,BW34:BX43)+1)</f>
        <v/>
      </c>
      <c r="CP34" s="404"/>
      <c r="CQ34" s="403" t="str">
        <f>IF('各会計、関係団体の財政状況及び健全化判断比率'!BS7="","",'各会計、関係団体の財政状況及び健全化判断比率'!BS7)</f>
        <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7</v>
      </c>
      <c r="BF35" s="404"/>
      <c r="BG35" s="403" t="str">
        <f>IF('各会計、関係団体の財政状況及び健全化判断比率'!B33="","",'各会計、関係団体の財政状況及び健全化判断比率'!B33)</f>
        <v>簡易水道事業特別会計</v>
      </c>
      <c r="BH35" s="403"/>
      <c r="BI35" s="403"/>
      <c r="BJ35" s="403"/>
      <c r="BK35" s="403"/>
      <c r="BL35" s="403"/>
      <c r="BM35" s="403"/>
      <c r="BN35" s="403"/>
      <c r="BO35" s="403"/>
      <c r="BP35" s="403"/>
      <c r="BQ35" s="403"/>
      <c r="BR35" s="403"/>
      <c r="BS35" s="403"/>
      <c r="BT35" s="403"/>
      <c r="BU35" s="403"/>
      <c r="BV35" s="193"/>
      <c r="BW35" s="404" t="str">
        <f t="shared" ref="BW35:BW43" si="2">IF(BY35="","",BW34+1)</f>
        <v/>
      </c>
      <c r="BX35" s="404"/>
      <c r="BY35" s="403" t="str">
        <f>IF('各会計、関係団体の財政状況及び健全化判断比率'!B69="","",'各会計、関係団体の財政状況及び健全化判断比率'!B69)</f>
        <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t="str">
        <f t="shared" si="2"/>
        <v/>
      </c>
      <c r="BX36" s="404"/>
      <c r="BY36" s="403" t="str">
        <f>IF('各会計、関係団体の財政状況及び健全化判断比率'!B70="","",'各会計、関係団体の財政状況及び健全化判断比率'!B70)</f>
        <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t="str">
        <f t="shared" si="2"/>
        <v/>
      </c>
      <c r="BX37" s="404"/>
      <c r="BY37" s="403" t="str">
        <f>IF('各会計、関係団体の財政状況及び健全化判断比率'!B71="","",'各会計、関係団体の財政状況及び健全化判断比率'!B71)</f>
        <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t="str">
        <f t="shared" si="2"/>
        <v/>
      </c>
      <c r="BX38" s="404"/>
      <c r="BY38" s="403" t="str">
        <f>IF('各会計、関係団体の財政状況及び健全化判断比率'!B72="","",'各会計、関係団体の財政状況及び健全化判断比率'!B72)</f>
        <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hBPbybn6QGGgCRDTiS2tDemr6BxLziQu7+hEdrrkeAIBaDFox6nhwpg5AgpHW2ujwaWvf/ac3DFguggtyY/5w==" saltValue="vguu4RO6Q+EWjd45TYlGl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546</v>
      </c>
      <c r="G33" s="29" t="s">
        <v>547</v>
      </c>
      <c r="H33" s="29" t="s">
        <v>548</v>
      </c>
      <c r="I33" s="29" t="s">
        <v>549</v>
      </c>
      <c r="J33" s="30" t="s">
        <v>550</v>
      </c>
      <c r="K33" s="22"/>
      <c r="L33" s="22"/>
      <c r="M33" s="22"/>
      <c r="N33" s="22"/>
      <c r="O33" s="22"/>
      <c r="P33" s="22"/>
    </row>
    <row r="34" spans="1:16" ht="39" customHeight="1">
      <c r="A34" s="22"/>
      <c r="B34" s="31"/>
      <c r="C34" s="1224" t="s">
        <v>552</v>
      </c>
      <c r="D34" s="1224"/>
      <c r="E34" s="1225"/>
      <c r="F34" s="32">
        <v>3.76</v>
      </c>
      <c r="G34" s="33">
        <v>5.12</v>
      </c>
      <c r="H34" s="33">
        <v>6.58</v>
      </c>
      <c r="I34" s="33">
        <v>6.01</v>
      </c>
      <c r="J34" s="34">
        <v>6.48</v>
      </c>
      <c r="K34" s="22"/>
      <c r="L34" s="22"/>
      <c r="M34" s="22"/>
      <c r="N34" s="22"/>
      <c r="O34" s="22"/>
      <c r="P34" s="22"/>
    </row>
    <row r="35" spans="1:16" ht="39" customHeight="1">
      <c r="A35" s="22"/>
      <c r="B35" s="35"/>
      <c r="C35" s="1218" t="s">
        <v>553</v>
      </c>
      <c r="D35" s="1219"/>
      <c r="E35" s="1220"/>
      <c r="F35" s="36">
        <v>3.81</v>
      </c>
      <c r="G35" s="37">
        <v>2.54</v>
      </c>
      <c r="H35" s="37">
        <v>4.93</v>
      </c>
      <c r="I35" s="37">
        <v>5.19</v>
      </c>
      <c r="J35" s="38">
        <v>3.91</v>
      </c>
      <c r="K35" s="22"/>
      <c r="L35" s="22"/>
      <c r="M35" s="22"/>
      <c r="N35" s="22"/>
      <c r="O35" s="22"/>
      <c r="P35" s="22"/>
    </row>
    <row r="36" spans="1:16" ht="39" customHeight="1">
      <c r="A36" s="22"/>
      <c r="B36" s="35"/>
      <c r="C36" s="1218" t="s">
        <v>554</v>
      </c>
      <c r="D36" s="1219"/>
      <c r="E36" s="1220"/>
      <c r="F36" s="36">
        <v>0.21</v>
      </c>
      <c r="G36" s="37">
        <v>0.39</v>
      </c>
      <c r="H36" s="37">
        <v>0.57999999999999996</v>
      </c>
      <c r="I36" s="37">
        <v>0.24</v>
      </c>
      <c r="J36" s="38">
        <v>0.65</v>
      </c>
      <c r="K36" s="22"/>
      <c r="L36" s="22"/>
      <c r="M36" s="22"/>
      <c r="N36" s="22"/>
      <c r="O36" s="22"/>
      <c r="P36" s="22"/>
    </row>
    <row r="37" spans="1:16" ht="39" customHeight="1">
      <c r="A37" s="22"/>
      <c r="B37" s="35"/>
      <c r="C37" s="1218" t="s">
        <v>555</v>
      </c>
      <c r="D37" s="1219"/>
      <c r="E37" s="1220"/>
      <c r="F37" s="36" t="s">
        <v>556</v>
      </c>
      <c r="G37" s="37">
        <v>0.22</v>
      </c>
      <c r="H37" s="37">
        <v>0.25</v>
      </c>
      <c r="I37" s="37">
        <v>0.53</v>
      </c>
      <c r="J37" s="38">
        <v>0.33</v>
      </c>
      <c r="K37" s="22"/>
      <c r="L37" s="22"/>
      <c r="M37" s="22"/>
      <c r="N37" s="22"/>
      <c r="O37" s="22"/>
      <c r="P37" s="22"/>
    </row>
    <row r="38" spans="1:16" ht="39" customHeight="1">
      <c r="A38" s="22"/>
      <c r="B38" s="35"/>
      <c r="C38" s="1218" t="s">
        <v>557</v>
      </c>
      <c r="D38" s="1219"/>
      <c r="E38" s="1220"/>
      <c r="F38" s="36">
        <v>0.11</v>
      </c>
      <c r="G38" s="37">
        <v>0.12</v>
      </c>
      <c r="H38" s="37">
        <v>0.13</v>
      </c>
      <c r="I38" s="37">
        <v>0.13</v>
      </c>
      <c r="J38" s="38">
        <v>0.15</v>
      </c>
      <c r="K38" s="22"/>
      <c r="L38" s="22"/>
      <c r="M38" s="22"/>
      <c r="N38" s="22"/>
      <c r="O38" s="22"/>
      <c r="P38" s="22"/>
    </row>
    <row r="39" spans="1:16" ht="39" customHeight="1">
      <c r="A39" s="22"/>
      <c r="B39" s="35"/>
      <c r="C39" s="1218" t="s">
        <v>558</v>
      </c>
      <c r="D39" s="1219"/>
      <c r="E39" s="1220"/>
      <c r="F39" s="36">
        <v>0.1</v>
      </c>
      <c r="G39" s="37">
        <v>0.12</v>
      </c>
      <c r="H39" s="37">
        <v>0.11</v>
      </c>
      <c r="I39" s="37">
        <v>0.16</v>
      </c>
      <c r="J39" s="38">
        <v>0.09</v>
      </c>
      <c r="K39" s="22"/>
      <c r="L39" s="22"/>
      <c r="M39" s="22"/>
      <c r="N39" s="22"/>
      <c r="O39" s="22"/>
      <c r="P39" s="22"/>
    </row>
    <row r="40" spans="1:16" ht="39" customHeight="1">
      <c r="A40" s="22"/>
      <c r="B40" s="35"/>
      <c r="C40" s="1218" t="s">
        <v>559</v>
      </c>
      <c r="D40" s="1219"/>
      <c r="E40" s="1220"/>
      <c r="F40" s="36">
        <v>0.05</v>
      </c>
      <c r="G40" s="37">
        <v>7.0000000000000007E-2</v>
      </c>
      <c r="H40" s="37">
        <v>0.06</v>
      </c>
      <c r="I40" s="37">
        <v>0</v>
      </c>
      <c r="J40" s="38">
        <v>0.04</v>
      </c>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560</v>
      </c>
      <c r="D42" s="1219"/>
      <c r="E42" s="1220"/>
      <c r="F42" s="36" t="s">
        <v>503</v>
      </c>
      <c r="G42" s="37" t="s">
        <v>503</v>
      </c>
      <c r="H42" s="37" t="s">
        <v>503</v>
      </c>
      <c r="I42" s="37" t="s">
        <v>503</v>
      </c>
      <c r="J42" s="38" t="s">
        <v>503</v>
      </c>
      <c r="K42" s="22"/>
      <c r="L42" s="22"/>
      <c r="M42" s="22"/>
      <c r="N42" s="22"/>
      <c r="O42" s="22"/>
      <c r="P42" s="22"/>
    </row>
    <row r="43" spans="1:16" ht="39" customHeight="1" thickBot="1">
      <c r="A43" s="22"/>
      <c r="B43" s="40"/>
      <c r="C43" s="1221" t="s">
        <v>561</v>
      </c>
      <c r="D43" s="1222"/>
      <c r="E43" s="1223"/>
      <c r="F43" s="41" t="s">
        <v>503</v>
      </c>
      <c r="G43" s="42" t="s">
        <v>503</v>
      </c>
      <c r="H43" s="42" t="s">
        <v>503</v>
      </c>
      <c r="I43" s="42" t="s">
        <v>503</v>
      </c>
      <c r="J43" s="43" t="s">
        <v>503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MSVzHgTTJWq8lcTBSzhdq3yhr9PYPeIeIUeI8jgzktnn/vE8LXqJ4+2gaSTE03j11Iz/Uj8kBKQxm8ArXPkzzg==" saltValue="5VZi9M8R+4EOklt4lUg6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c r="A45" s="48"/>
      <c r="B45" s="1234" t="s">
        <v>11</v>
      </c>
      <c r="C45" s="1235"/>
      <c r="D45" s="58"/>
      <c r="E45" s="1240" t="s">
        <v>12</v>
      </c>
      <c r="F45" s="1240"/>
      <c r="G45" s="1240"/>
      <c r="H45" s="1240"/>
      <c r="I45" s="1240"/>
      <c r="J45" s="1241"/>
      <c r="K45" s="59">
        <v>1275</v>
      </c>
      <c r="L45" s="60">
        <v>1273</v>
      </c>
      <c r="M45" s="60">
        <v>1230</v>
      </c>
      <c r="N45" s="60">
        <v>1098</v>
      </c>
      <c r="O45" s="61">
        <v>980</v>
      </c>
      <c r="P45" s="48"/>
      <c r="Q45" s="48"/>
      <c r="R45" s="48"/>
      <c r="S45" s="48"/>
      <c r="T45" s="48"/>
      <c r="U45" s="48"/>
    </row>
    <row r="46" spans="1:21" ht="30.75" customHeight="1">
      <c r="A46" s="48"/>
      <c r="B46" s="1236"/>
      <c r="C46" s="1237"/>
      <c r="D46" s="62"/>
      <c r="E46" s="1228" t="s">
        <v>13</v>
      </c>
      <c r="F46" s="1228"/>
      <c r="G46" s="1228"/>
      <c r="H46" s="1228"/>
      <c r="I46" s="1228"/>
      <c r="J46" s="1229"/>
      <c r="K46" s="63" t="s">
        <v>503</v>
      </c>
      <c r="L46" s="64" t="s">
        <v>503</v>
      </c>
      <c r="M46" s="64" t="s">
        <v>503</v>
      </c>
      <c r="N46" s="64" t="s">
        <v>503</v>
      </c>
      <c r="O46" s="65" t="s">
        <v>503</v>
      </c>
      <c r="P46" s="48"/>
      <c r="Q46" s="48"/>
      <c r="R46" s="48"/>
      <c r="S46" s="48"/>
      <c r="T46" s="48"/>
      <c r="U46" s="48"/>
    </row>
    <row r="47" spans="1:21" ht="30.75" customHeight="1">
      <c r="A47" s="48"/>
      <c r="B47" s="1236"/>
      <c r="C47" s="1237"/>
      <c r="D47" s="62"/>
      <c r="E47" s="1228" t="s">
        <v>14</v>
      </c>
      <c r="F47" s="1228"/>
      <c r="G47" s="1228"/>
      <c r="H47" s="1228"/>
      <c r="I47" s="1228"/>
      <c r="J47" s="1229"/>
      <c r="K47" s="63" t="s">
        <v>503</v>
      </c>
      <c r="L47" s="64" t="s">
        <v>503</v>
      </c>
      <c r="M47" s="64" t="s">
        <v>503</v>
      </c>
      <c r="N47" s="64" t="s">
        <v>503</v>
      </c>
      <c r="O47" s="65" t="s">
        <v>503</v>
      </c>
      <c r="P47" s="48"/>
      <c r="Q47" s="48"/>
      <c r="R47" s="48"/>
      <c r="S47" s="48"/>
      <c r="T47" s="48"/>
      <c r="U47" s="48"/>
    </row>
    <row r="48" spans="1:21" ht="30.75" customHeight="1">
      <c r="A48" s="48"/>
      <c r="B48" s="1236"/>
      <c r="C48" s="1237"/>
      <c r="D48" s="62"/>
      <c r="E48" s="1228" t="s">
        <v>15</v>
      </c>
      <c r="F48" s="1228"/>
      <c r="G48" s="1228"/>
      <c r="H48" s="1228"/>
      <c r="I48" s="1228"/>
      <c r="J48" s="1229"/>
      <c r="K48" s="63">
        <v>279</v>
      </c>
      <c r="L48" s="64">
        <v>283</v>
      </c>
      <c r="M48" s="64">
        <v>268</v>
      </c>
      <c r="N48" s="64">
        <v>299</v>
      </c>
      <c r="O48" s="65">
        <v>306</v>
      </c>
      <c r="P48" s="48"/>
      <c r="Q48" s="48"/>
      <c r="R48" s="48"/>
      <c r="S48" s="48"/>
      <c r="T48" s="48"/>
      <c r="U48" s="48"/>
    </row>
    <row r="49" spans="1:21" ht="30.75" customHeight="1">
      <c r="A49" s="48"/>
      <c r="B49" s="1236"/>
      <c r="C49" s="1237"/>
      <c r="D49" s="62"/>
      <c r="E49" s="1228" t="s">
        <v>16</v>
      </c>
      <c r="F49" s="1228"/>
      <c r="G49" s="1228"/>
      <c r="H49" s="1228"/>
      <c r="I49" s="1228"/>
      <c r="J49" s="1229"/>
      <c r="K49" s="63">
        <v>100</v>
      </c>
      <c r="L49" s="64">
        <v>100</v>
      </c>
      <c r="M49" s="64">
        <v>98</v>
      </c>
      <c r="N49" s="64">
        <v>99</v>
      </c>
      <c r="O49" s="65">
        <v>41</v>
      </c>
      <c r="P49" s="48"/>
      <c r="Q49" s="48"/>
      <c r="R49" s="48"/>
      <c r="S49" s="48"/>
      <c r="T49" s="48"/>
      <c r="U49" s="48"/>
    </row>
    <row r="50" spans="1:21" ht="30.75" customHeight="1">
      <c r="A50" s="48"/>
      <c r="B50" s="1236"/>
      <c r="C50" s="1237"/>
      <c r="D50" s="62"/>
      <c r="E50" s="1228" t="s">
        <v>17</v>
      </c>
      <c r="F50" s="1228"/>
      <c r="G50" s="1228"/>
      <c r="H50" s="1228"/>
      <c r="I50" s="1228"/>
      <c r="J50" s="1229"/>
      <c r="K50" s="63">
        <v>14</v>
      </c>
      <c r="L50" s="64">
        <v>4</v>
      </c>
      <c r="M50" s="64">
        <v>16</v>
      </c>
      <c r="N50" s="64">
        <v>1</v>
      </c>
      <c r="O50" s="65">
        <v>7</v>
      </c>
      <c r="P50" s="48"/>
      <c r="Q50" s="48"/>
      <c r="R50" s="48"/>
      <c r="S50" s="48"/>
      <c r="T50" s="48"/>
      <c r="U50" s="48"/>
    </row>
    <row r="51" spans="1:21" ht="30.75" customHeight="1">
      <c r="A51" s="48"/>
      <c r="B51" s="1238"/>
      <c r="C51" s="1239"/>
      <c r="D51" s="66"/>
      <c r="E51" s="1228" t="s">
        <v>18</v>
      </c>
      <c r="F51" s="1228"/>
      <c r="G51" s="1228"/>
      <c r="H51" s="1228"/>
      <c r="I51" s="1228"/>
      <c r="J51" s="1229"/>
      <c r="K51" s="63">
        <v>0</v>
      </c>
      <c r="L51" s="64">
        <v>0</v>
      </c>
      <c r="M51" s="64">
        <v>0</v>
      </c>
      <c r="N51" s="64">
        <v>0</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1120</v>
      </c>
      <c r="L52" s="64">
        <v>1101</v>
      </c>
      <c r="M52" s="64">
        <v>1072</v>
      </c>
      <c r="N52" s="64">
        <v>956</v>
      </c>
      <c r="O52" s="65">
        <v>1039</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548</v>
      </c>
      <c r="L53" s="69">
        <v>559</v>
      </c>
      <c r="M53" s="69">
        <v>540</v>
      </c>
      <c r="N53" s="69">
        <v>541</v>
      </c>
      <c r="O53" s="70">
        <v>295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ZuVAft0254VPZ9KwFDK12JJLySrzRYoI7cMpJmyL+cla5GjxE9OlgB6GxnGzp216kgoBc4I3Rd1BeFrbp5fP8A==" saltValue="7Amsz+iisKkR92+vxWvot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546</v>
      </c>
      <c r="J40" s="79" t="s">
        <v>547</v>
      </c>
      <c r="K40" s="79" t="s">
        <v>548</v>
      </c>
      <c r="L40" s="79" t="s">
        <v>549</v>
      </c>
      <c r="M40" s="80" t="s">
        <v>550</v>
      </c>
    </row>
    <row r="41" spans="2:13" ht="27.75" customHeight="1">
      <c r="B41" s="1254" t="s">
        <v>24</v>
      </c>
      <c r="C41" s="1255"/>
      <c r="D41" s="81"/>
      <c r="E41" s="1256" t="s">
        <v>25</v>
      </c>
      <c r="F41" s="1256"/>
      <c r="G41" s="1256"/>
      <c r="H41" s="1257"/>
      <c r="I41" s="82">
        <v>10216</v>
      </c>
      <c r="J41" s="83">
        <v>9520</v>
      </c>
      <c r="K41" s="83">
        <v>9247</v>
      </c>
      <c r="L41" s="83">
        <v>9170</v>
      </c>
      <c r="M41" s="84">
        <v>8863</v>
      </c>
    </row>
    <row r="42" spans="2:13" ht="27.75" customHeight="1">
      <c r="B42" s="1244"/>
      <c r="C42" s="1245"/>
      <c r="D42" s="85"/>
      <c r="E42" s="1248" t="s">
        <v>26</v>
      </c>
      <c r="F42" s="1248"/>
      <c r="G42" s="1248"/>
      <c r="H42" s="1249"/>
      <c r="I42" s="86">
        <v>13</v>
      </c>
      <c r="J42" s="87">
        <v>10</v>
      </c>
      <c r="K42" s="87" t="s">
        <v>503</v>
      </c>
      <c r="L42" s="87" t="s">
        <v>503</v>
      </c>
      <c r="M42" s="88" t="s">
        <v>503</v>
      </c>
    </row>
    <row r="43" spans="2:13" ht="27.75" customHeight="1">
      <c r="B43" s="1244"/>
      <c r="C43" s="1245"/>
      <c r="D43" s="85"/>
      <c r="E43" s="1248" t="s">
        <v>27</v>
      </c>
      <c r="F43" s="1248"/>
      <c r="G43" s="1248"/>
      <c r="H43" s="1249"/>
      <c r="I43" s="86">
        <v>3336</v>
      </c>
      <c r="J43" s="87">
        <v>2863</v>
      </c>
      <c r="K43" s="87">
        <v>2740</v>
      </c>
      <c r="L43" s="87">
        <v>2687</v>
      </c>
      <c r="M43" s="88">
        <v>2710</v>
      </c>
    </row>
    <row r="44" spans="2:13" ht="27.75" customHeight="1">
      <c r="B44" s="1244"/>
      <c r="C44" s="1245"/>
      <c r="D44" s="85"/>
      <c r="E44" s="1248" t="s">
        <v>28</v>
      </c>
      <c r="F44" s="1248"/>
      <c r="G44" s="1248"/>
      <c r="H44" s="1249"/>
      <c r="I44" s="86">
        <v>416</v>
      </c>
      <c r="J44" s="87">
        <v>314</v>
      </c>
      <c r="K44" s="87">
        <v>219</v>
      </c>
      <c r="L44" s="87">
        <v>117</v>
      </c>
      <c r="M44" s="88">
        <v>72</v>
      </c>
    </row>
    <row r="45" spans="2:13" ht="27.75" customHeight="1">
      <c r="B45" s="1244"/>
      <c r="C45" s="1245"/>
      <c r="D45" s="85"/>
      <c r="E45" s="1248" t="s">
        <v>29</v>
      </c>
      <c r="F45" s="1248"/>
      <c r="G45" s="1248"/>
      <c r="H45" s="1249"/>
      <c r="I45" s="86">
        <v>1140</v>
      </c>
      <c r="J45" s="87">
        <v>1039</v>
      </c>
      <c r="K45" s="87">
        <v>925</v>
      </c>
      <c r="L45" s="87">
        <v>893</v>
      </c>
      <c r="M45" s="88">
        <v>874</v>
      </c>
    </row>
    <row r="46" spans="2:13" ht="27.75" customHeight="1">
      <c r="B46" s="1244"/>
      <c r="C46" s="1245"/>
      <c r="D46" s="89"/>
      <c r="E46" s="1248" t="s">
        <v>30</v>
      </c>
      <c r="F46" s="1248"/>
      <c r="G46" s="1248"/>
      <c r="H46" s="1249"/>
      <c r="I46" s="86" t="s">
        <v>503</v>
      </c>
      <c r="J46" s="87" t="s">
        <v>503</v>
      </c>
      <c r="K46" s="87" t="s">
        <v>503</v>
      </c>
      <c r="L46" s="87" t="s">
        <v>503</v>
      </c>
      <c r="M46" s="88" t="s">
        <v>503</v>
      </c>
    </row>
    <row r="47" spans="2:13" ht="27.75" customHeight="1">
      <c r="B47" s="1244"/>
      <c r="C47" s="1245"/>
      <c r="D47" s="90"/>
      <c r="E47" s="1258" t="s">
        <v>31</v>
      </c>
      <c r="F47" s="1259"/>
      <c r="G47" s="1259"/>
      <c r="H47" s="1260"/>
      <c r="I47" s="86" t="s">
        <v>503</v>
      </c>
      <c r="J47" s="87" t="s">
        <v>503</v>
      </c>
      <c r="K47" s="87" t="s">
        <v>503</v>
      </c>
      <c r="L47" s="87" t="s">
        <v>503</v>
      </c>
      <c r="M47" s="88" t="s">
        <v>503</v>
      </c>
    </row>
    <row r="48" spans="2:13" ht="27.75" customHeight="1">
      <c r="B48" s="1244"/>
      <c r="C48" s="1245"/>
      <c r="D48" s="85"/>
      <c r="E48" s="1248" t="s">
        <v>32</v>
      </c>
      <c r="F48" s="1248"/>
      <c r="G48" s="1248"/>
      <c r="H48" s="1249"/>
      <c r="I48" s="86" t="s">
        <v>503</v>
      </c>
      <c r="J48" s="87" t="s">
        <v>503</v>
      </c>
      <c r="K48" s="87" t="s">
        <v>503</v>
      </c>
      <c r="L48" s="87" t="s">
        <v>503</v>
      </c>
      <c r="M48" s="88" t="s">
        <v>503</v>
      </c>
    </row>
    <row r="49" spans="2:13" ht="27.75" customHeight="1">
      <c r="B49" s="1246"/>
      <c r="C49" s="1247"/>
      <c r="D49" s="85"/>
      <c r="E49" s="1248" t="s">
        <v>33</v>
      </c>
      <c r="F49" s="1248"/>
      <c r="G49" s="1248"/>
      <c r="H49" s="1249"/>
      <c r="I49" s="86" t="s">
        <v>503</v>
      </c>
      <c r="J49" s="87" t="s">
        <v>503</v>
      </c>
      <c r="K49" s="87" t="s">
        <v>503</v>
      </c>
      <c r="L49" s="87" t="s">
        <v>503</v>
      </c>
      <c r="M49" s="88" t="s">
        <v>503</v>
      </c>
    </row>
    <row r="50" spans="2:13" ht="27.75" customHeight="1">
      <c r="B50" s="1242" t="s">
        <v>34</v>
      </c>
      <c r="C50" s="1243"/>
      <c r="D50" s="91"/>
      <c r="E50" s="1248" t="s">
        <v>35</v>
      </c>
      <c r="F50" s="1248"/>
      <c r="G50" s="1248"/>
      <c r="H50" s="1249"/>
      <c r="I50" s="86">
        <v>2059</v>
      </c>
      <c r="J50" s="87">
        <v>1833</v>
      </c>
      <c r="K50" s="87">
        <v>2093</v>
      </c>
      <c r="L50" s="87">
        <v>2168</v>
      </c>
      <c r="M50" s="88">
        <v>2355</v>
      </c>
    </row>
    <row r="51" spans="2:13" ht="27.75" customHeight="1">
      <c r="B51" s="1244"/>
      <c r="C51" s="1245"/>
      <c r="D51" s="85"/>
      <c r="E51" s="1248" t="s">
        <v>36</v>
      </c>
      <c r="F51" s="1248"/>
      <c r="G51" s="1248"/>
      <c r="H51" s="1249"/>
      <c r="I51" s="86">
        <v>1794</v>
      </c>
      <c r="J51" s="87">
        <v>1557</v>
      </c>
      <c r="K51" s="87">
        <v>1395</v>
      </c>
      <c r="L51" s="87">
        <v>1200</v>
      </c>
      <c r="M51" s="88">
        <v>1115</v>
      </c>
    </row>
    <row r="52" spans="2:13" ht="27.75" customHeight="1">
      <c r="B52" s="1246"/>
      <c r="C52" s="1247"/>
      <c r="D52" s="85"/>
      <c r="E52" s="1248" t="s">
        <v>37</v>
      </c>
      <c r="F52" s="1248"/>
      <c r="G52" s="1248"/>
      <c r="H52" s="1249"/>
      <c r="I52" s="86">
        <v>7614</v>
      </c>
      <c r="J52" s="87">
        <v>7285</v>
      </c>
      <c r="K52" s="87">
        <v>7201</v>
      </c>
      <c r="L52" s="87">
        <v>7186</v>
      </c>
      <c r="M52" s="88">
        <v>6863</v>
      </c>
    </row>
    <row r="53" spans="2:13" ht="27.75" customHeight="1" thickBot="1">
      <c r="B53" s="1250" t="s">
        <v>38</v>
      </c>
      <c r="C53" s="1251"/>
      <c r="D53" s="92"/>
      <c r="E53" s="1252" t="s">
        <v>39</v>
      </c>
      <c r="F53" s="1252"/>
      <c r="G53" s="1252"/>
      <c r="H53" s="1253"/>
      <c r="I53" s="93">
        <v>3654</v>
      </c>
      <c r="J53" s="94">
        <v>3071</v>
      </c>
      <c r="K53" s="94">
        <v>2442</v>
      </c>
      <c r="L53" s="94">
        <v>2314</v>
      </c>
      <c r="M53" s="95">
        <v>2187</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xEbKPn62Lz8UsWkHlxwCoCEvthT59biHrtTck9Xs7+SErHTcclxUI/J4MvVZDYIbcx1XWfbaZmal2od4RK+EYQ==" saltValue="X4DfD26twO+8xcaxgtiCx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I5" sqref="I5"/>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548</v>
      </c>
      <c r="G54" s="104" t="s">
        <v>549</v>
      </c>
      <c r="H54" s="105" t="s">
        <v>550</v>
      </c>
    </row>
    <row r="55" spans="2:8" ht="52.5" customHeight="1">
      <c r="B55" s="106"/>
      <c r="C55" s="1269" t="s">
        <v>42</v>
      </c>
      <c r="D55" s="1269"/>
      <c r="E55" s="1270"/>
      <c r="F55" s="107">
        <v>1237</v>
      </c>
      <c r="G55" s="107">
        <v>1338</v>
      </c>
      <c r="H55" s="108">
        <v>1459</v>
      </c>
    </row>
    <row r="56" spans="2:8" ht="52.5" customHeight="1">
      <c r="B56" s="109"/>
      <c r="C56" s="1271" t="s">
        <v>43</v>
      </c>
      <c r="D56" s="1271"/>
      <c r="E56" s="1272"/>
      <c r="F56" s="110">
        <v>103</v>
      </c>
      <c r="G56" s="110">
        <v>103</v>
      </c>
      <c r="H56" s="111">
        <v>103</v>
      </c>
    </row>
    <row r="57" spans="2:8" ht="53.25" customHeight="1">
      <c r="B57" s="109"/>
      <c r="C57" s="1273" t="s">
        <v>44</v>
      </c>
      <c r="D57" s="1273"/>
      <c r="E57" s="1274"/>
      <c r="F57" s="112">
        <v>1674</v>
      </c>
      <c r="G57" s="112">
        <v>1659</v>
      </c>
      <c r="H57" s="113">
        <v>1729</v>
      </c>
    </row>
    <row r="58" spans="2:8" ht="45.75" customHeight="1">
      <c r="B58" s="114"/>
      <c r="C58" s="1261" t="s">
        <v>566</v>
      </c>
      <c r="D58" s="1262"/>
      <c r="E58" s="1263"/>
      <c r="F58" s="115"/>
      <c r="G58" s="115">
        <v>1023</v>
      </c>
      <c r="H58" s="116">
        <v>2024</v>
      </c>
    </row>
    <row r="59" spans="2:8" ht="45.75" customHeight="1">
      <c r="B59" s="114"/>
      <c r="C59" s="1261" t="s">
        <v>567</v>
      </c>
      <c r="D59" s="1262"/>
      <c r="E59" s="1263"/>
      <c r="F59" s="115"/>
      <c r="G59" s="115">
        <v>490</v>
      </c>
      <c r="H59" s="116">
        <v>464</v>
      </c>
    </row>
    <row r="60" spans="2:8" ht="45.75" customHeight="1">
      <c r="B60" s="114"/>
      <c r="C60" s="1261" t="s">
        <v>568</v>
      </c>
      <c r="D60" s="1262"/>
      <c r="E60" s="1263"/>
      <c r="F60" s="115"/>
      <c r="G60" s="115">
        <v>66</v>
      </c>
      <c r="H60" s="116">
        <v>60</v>
      </c>
    </row>
    <row r="61" spans="2:8" ht="45.75" customHeight="1">
      <c r="B61" s="114"/>
      <c r="C61" s="1261" t="s">
        <v>569</v>
      </c>
      <c r="D61" s="1262"/>
      <c r="E61" s="1263"/>
      <c r="F61" s="115"/>
      <c r="G61" s="115">
        <v>4</v>
      </c>
      <c r="H61" s="116">
        <v>54</v>
      </c>
    </row>
    <row r="62" spans="2:8" ht="45.75" customHeight="1" thickBot="1">
      <c r="B62" s="117"/>
      <c r="C62" s="1264" t="s">
        <v>570</v>
      </c>
      <c r="D62" s="1265"/>
      <c r="E62" s="1266"/>
      <c r="F62" s="118"/>
      <c r="G62" s="118">
        <v>0</v>
      </c>
      <c r="H62" s="119">
        <v>50</v>
      </c>
    </row>
    <row r="63" spans="2:8" ht="52.5" customHeight="1" thickBot="1">
      <c r="B63" s="120"/>
      <c r="C63" s="1267" t="s">
        <v>45</v>
      </c>
      <c r="D63" s="1267"/>
      <c r="E63" s="1268"/>
      <c r="F63" s="121">
        <v>3014</v>
      </c>
      <c r="G63" s="121">
        <v>3100</v>
      </c>
      <c r="H63" s="122">
        <v>3291</v>
      </c>
    </row>
    <row r="64" spans="2:8" ht="15" customHeight="1"/>
    <row r="65" ht="0" hidden="1" customHeight="1"/>
    <row r="66" ht="0" hidden="1" customHeight="1"/>
  </sheetData>
  <sheetProtection algorithmName="SHA-512" hashValue="c9Izt/og6N2p26aHDpdiy9PZzMvIuiaRdyKu4IDEnQNczv63NGF7xs58sF/a3H9DbGGCGEsZhTJ1tfxzmPcY7Q==" saltValue="ealdEgkLeExzwtO6PQQo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S5" zoomScale="85" zoomScaleNormal="85" zoomScaleSheetLayoutView="55" workbookViewId="0">
      <selection activeCell="BA39" sqref="BA39"/>
    </sheetView>
  </sheetViews>
  <sheetFormatPr defaultColWidth="0" defaultRowHeight="0" customHeight="1" zeroHeight="1"/>
  <cols>
    <col min="1" max="1" width="6.375" style="365" customWidth="1"/>
    <col min="2" max="107" width="2.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c r="A1" s="402"/>
      <c r="B1" s="401"/>
      <c r="DD1" s="365"/>
      <c r="DE1" s="365"/>
    </row>
    <row r="2" spans="1:143" ht="25.5" customHeight="1">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582</v>
      </c>
    </row>
    <row r="11" spans="1:143" s="270" customFormat="1" ht="13.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582</v>
      </c>
    </row>
    <row r="13" spans="1:143" s="270" customFormat="1" ht="13.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c r="DD19" s="365"/>
      <c r="DE19" s="365"/>
    </row>
    <row r="20" spans="1:351" ht="13.5">
      <c r="DD20" s="365"/>
      <c r="DE20" s="365"/>
    </row>
    <row r="21" spans="1:351" ht="17.2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c r="B22" s="366"/>
      <c r="MM22" s="397"/>
    </row>
    <row r="23" spans="1:351" ht="13.5">
      <c r="B23" s="366"/>
    </row>
    <row r="24" spans="1:351" ht="13.5">
      <c r="B24" s="366"/>
    </row>
    <row r="25" spans="1:351" ht="13.5">
      <c r="B25" s="366"/>
    </row>
    <row r="26" spans="1:351" ht="13.5">
      <c r="B26" s="366"/>
    </row>
    <row r="27" spans="1:351" ht="13.5">
      <c r="B27" s="366"/>
    </row>
    <row r="28" spans="1:351" ht="13.5">
      <c r="B28" s="366"/>
    </row>
    <row r="29" spans="1:351" ht="13.5">
      <c r="B29" s="366"/>
    </row>
    <row r="30" spans="1:351" ht="13.5">
      <c r="B30" s="366"/>
    </row>
    <row r="31" spans="1:351" ht="13.5">
      <c r="B31" s="366"/>
    </row>
    <row r="32" spans="1:351" ht="13.5">
      <c r="B32" s="366"/>
    </row>
    <row r="33" spans="2:109" ht="13.5">
      <c r="B33" s="366"/>
    </row>
    <row r="34" spans="2:109" ht="13.5">
      <c r="B34" s="366"/>
    </row>
    <row r="35" spans="2:109" ht="13.5">
      <c r="B35" s="366"/>
    </row>
    <row r="36" spans="2:109" ht="13.5">
      <c r="B36" s="366"/>
    </row>
    <row r="37" spans="2:109" ht="13.5">
      <c r="B37" s="366"/>
    </row>
    <row r="38" spans="2:109" ht="13.5">
      <c r="B38" s="366"/>
    </row>
    <row r="39" spans="2:109" ht="13.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c r="B40" s="386"/>
      <c r="DD40" s="386"/>
      <c r="DE40" s="365"/>
    </row>
    <row r="41" spans="2:109" ht="17.25">
      <c r="B41" s="396" t="s">
        <v>581</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c r="B42" s="366"/>
      <c r="G42" s="382"/>
      <c r="I42" s="381"/>
      <c r="J42" s="381"/>
      <c r="K42" s="381"/>
      <c r="AM42" s="382"/>
      <c r="AN42" s="382" t="s">
        <v>577</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c r="B43" s="366"/>
      <c r="AN43" s="1287" t="s">
        <v>580</v>
      </c>
      <c r="AO43" s="1288"/>
      <c r="AP43" s="1288"/>
      <c r="AQ43" s="1288"/>
      <c r="AR43" s="1288"/>
      <c r="AS43" s="1288"/>
      <c r="AT43" s="1288"/>
      <c r="AU43" s="1288"/>
      <c r="AV43" s="1288"/>
      <c r="AW43" s="1288"/>
      <c r="AX43" s="1288"/>
      <c r="AY43" s="1288"/>
      <c r="AZ43" s="1288"/>
      <c r="BA43" s="1288"/>
      <c r="BB43" s="1288"/>
      <c r="BC43" s="1288"/>
      <c r="BD43" s="1288"/>
      <c r="BE43" s="1288"/>
      <c r="BF43" s="1288"/>
      <c r="BG43" s="1288"/>
      <c r="BH43" s="1288"/>
      <c r="BI43" s="1288"/>
      <c r="BJ43" s="1288"/>
      <c r="BK43" s="1288"/>
      <c r="BL43" s="1288"/>
      <c r="BM43" s="1288"/>
      <c r="BN43" s="1288"/>
      <c r="BO43" s="1288"/>
      <c r="BP43" s="1288"/>
      <c r="BQ43" s="1288"/>
      <c r="BR43" s="1288"/>
      <c r="BS43" s="1288"/>
      <c r="BT43" s="1288"/>
      <c r="BU43" s="1288"/>
      <c r="BV43" s="1288"/>
      <c r="BW43" s="1288"/>
      <c r="BX43" s="1288"/>
      <c r="BY43" s="1288"/>
      <c r="BZ43" s="1288"/>
      <c r="CA43" s="1288"/>
      <c r="CB43" s="1288"/>
      <c r="CC43" s="1288"/>
      <c r="CD43" s="1288"/>
      <c r="CE43" s="1288"/>
      <c r="CF43" s="1288"/>
      <c r="CG43" s="1288"/>
      <c r="CH43" s="1288"/>
      <c r="CI43" s="1288"/>
      <c r="CJ43" s="1288"/>
      <c r="CK43" s="1288"/>
      <c r="CL43" s="1288"/>
      <c r="CM43" s="1288"/>
      <c r="CN43" s="1288"/>
      <c r="CO43" s="1288"/>
      <c r="CP43" s="1288"/>
      <c r="CQ43" s="1288"/>
      <c r="CR43" s="1288"/>
      <c r="CS43" s="1288"/>
      <c r="CT43" s="1288"/>
      <c r="CU43" s="1288"/>
      <c r="CV43" s="1288"/>
      <c r="CW43" s="1288"/>
      <c r="CX43" s="1288"/>
      <c r="CY43" s="1288"/>
      <c r="CZ43" s="1288"/>
      <c r="DA43" s="1288"/>
      <c r="DB43" s="1288"/>
      <c r="DC43" s="1289"/>
    </row>
    <row r="44" spans="2:109" ht="13.5">
      <c r="B44" s="366"/>
      <c r="AN44" s="1290"/>
      <c r="AO44" s="1291"/>
      <c r="AP44" s="1291"/>
      <c r="AQ44" s="1291"/>
      <c r="AR44" s="1291"/>
      <c r="AS44" s="1291"/>
      <c r="AT44" s="1291"/>
      <c r="AU44" s="1291"/>
      <c r="AV44" s="1291"/>
      <c r="AW44" s="1291"/>
      <c r="AX44" s="1291"/>
      <c r="AY44" s="1291"/>
      <c r="AZ44" s="1291"/>
      <c r="BA44" s="1291"/>
      <c r="BB44" s="1291"/>
      <c r="BC44" s="1291"/>
      <c r="BD44" s="1291"/>
      <c r="BE44" s="1291"/>
      <c r="BF44" s="1291"/>
      <c r="BG44" s="1291"/>
      <c r="BH44" s="1291"/>
      <c r="BI44" s="1291"/>
      <c r="BJ44" s="1291"/>
      <c r="BK44" s="1291"/>
      <c r="BL44" s="1291"/>
      <c r="BM44" s="1291"/>
      <c r="BN44" s="1291"/>
      <c r="BO44" s="1291"/>
      <c r="BP44" s="1291"/>
      <c r="BQ44" s="1291"/>
      <c r="BR44" s="1291"/>
      <c r="BS44" s="1291"/>
      <c r="BT44" s="1291"/>
      <c r="BU44" s="1291"/>
      <c r="BV44" s="1291"/>
      <c r="BW44" s="1291"/>
      <c r="BX44" s="1291"/>
      <c r="BY44" s="1291"/>
      <c r="BZ44" s="1291"/>
      <c r="CA44" s="1291"/>
      <c r="CB44" s="1291"/>
      <c r="CC44" s="1291"/>
      <c r="CD44" s="1291"/>
      <c r="CE44" s="1291"/>
      <c r="CF44" s="1291"/>
      <c r="CG44" s="1291"/>
      <c r="CH44" s="1291"/>
      <c r="CI44" s="1291"/>
      <c r="CJ44" s="1291"/>
      <c r="CK44" s="1291"/>
      <c r="CL44" s="1291"/>
      <c r="CM44" s="1291"/>
      <c r="CN44" s="1291"/>
      <c r="CO44" s="1291"/>
      <c r="CP44" s="1291"/>
      <c r="CQ44" s="1291"/>
      <c r="CR44" s="1291"/>
      <c r="CS44" s="1291"/>
      <c r="CT44" s="1291"/>
      <c r="CU44" s="1291"/>
      <c r="CV44" s="1291"/>
      <c r="CW44" s="1291"/>
      <c r="CX44" s="1291"/>
      <c r="CY44" s="1291"/>
      <c r="CZ44" s="1291"/>
      <c r="DA44" s="1291"/>
      <c r="DB44" s="1291"/>
      <c r="DC44" s="1292"/>
    </row>
    <row r="45" spans="2:109" ht="13.5">
      <c r="B45" s="366"/>
      <c r="AN45" s="1290"/>
      <c r="AO45" s="1291"/>
      <c r="AP45" s="1291"/>
      <c r="AQ45" s="1291"/>
      <c r="AR45" s="1291"/>
      <c r="AS45" s="1291"/>
      <c r="AT45" s="1291"/>
      <c r="AU45" s="1291"/>
      <c r="AV45" s="1291"/>
      <c r="AW45" s="1291"/>
      <c r="AX45" s="1291"/>
      <c r="AY45" s="1291"/>
      <c r="AZ45" s="1291"/>
      <c r="BA45" s="1291"/>
      <c r="BB45" s="1291"/>
      <c r="BC45" s="1291"/>
      <c r="BD45" s="1291"/>
      <c r="BE45" s="1291"/>
      <c r="BF45" s="1291"/>
      <c r="BG45" s="1291"/>
      <c r="BH45" s="1291"/>
      <c r="BI45" s="1291"/>
      <c r="BJ45" s="1291"/>
      <c r="BK45" s="1291"/>
      <c r="BL45" s="1291"/>
      <c r="BM45" s="1291"/>
      <c r="BN45" s="1291"/>
      <c r="BO45" s="1291"/>
      <c r="BP45" s="1291"/>
      <c r="BQ45" s="1291"/>
      <c r="BR45" s="1291"/>
      <c r="BS45" s="1291"/>
      <c r="BT45" s="1291"/>
      <c r="BU45" s="1291"/>
      <c r="BV45" s="1291"/>
      <c r="BW45" s="1291"/>
      <c r="BX45" s="1291"/>
      <c r="BY45" s="1291"/>
      <c r="BZ45" s="1291"/>
      <c r="CA45" s="1291"/>
      <c r="CB45" s="1291"/>
      <c r="CC45" s="1291"/>
      <c r="CD45" s="1291"/>
      <c r="CE45" s="1291"/>
      <c r="CF45" s="1291"/>
      <c r="CG45" s="1291"/>
      <c r="CH45" s="1291"/>
      <c r="CI45" s="1291"/>
      <c r="CJ45" s="1291"/>
      <c r="CK45" s="1291"/>
      <c r="CL45" s="1291"/>
      <c r="CM45" s="1291"/>
      <c r="CN45" s="1291"/>
      <c r="CO45" s="1291"/>
      <c r="CP45" s="1291"/>
      <c r="CQ45" s="1291"/>
      <c r="CR45" s="1291"/>
      <c r="CS45" s="1291"/>
      <c r="CT45" s="1291"/>
      <c r="CU45" s="1291"/>
      <c r="CV45" s="1291"/>
      <c r="CW45" s="1291"/>
      <c r="CX45" s="1291"/>
      <c r="CY45" s="1291"/>
      <c r="CZ45" s="1291"/>
      <c r="DA45" s="1291"/>
      <c r="DB45" s="1291"/>
      <c r="DC45" s="1292"/>
    </row>
    <row r="46" spans="2:109" ht="13.5">
      <c r="B46" s="366"/>
      <c r="AN46" s="1290"/>
      <c r="AO46" s="1291"/>
      <c r="AP46" s="1291"/>
      <c r="AQ46" s="1291"/>
      <c r="AR46" s="1291"/>
      <c r="AS46" s="1291"/>
      <c r="AT46" s="1291"/>
      <c r="AU46" s="1291"/>
      <c r="AV46" s="1291"/>
      <c r="AW46" s="1291"/>
      <c r="AX46" s="1291"/>
      <c r="AY46" s="1291"/>
      <c r="AZ46" s="1291"/>
      <c r="BA46" s="1291"/>
      <c r="BB46" s="1291"/>
      <c r="BC46" s="1291"/>
      <c r="BD46" s="1291"/>
      <c r="BE46" s="1291"/>
      <c r="BF46" s="1291"/>
      <c r="BG46" s="1291"/>
      <c r="BH46" s="1291"/>
      <c r="BI46" s="1291"/>
      <c r="BJ46" s="1291"/>
      <c r="BK46" s="1291"/>
      <c r="BL46" s="1291"/>
      <c r="BM46" s="1291"/>
      <c r="BN46" s="1291"/>
      <c r="BO46" s="1291"/>
      <c r="BP46" s="1291"/>
      <c r="BQ46" s="1291"/>
      <c r="BR46" s="1291"/>
      <c r="BS46" s="1291"/>
      <c r="BT46" s="1291"/>
      <c r="BU46" s="1291"/>
      <c r="BV46" s="1291"/>
      <c r="BW46" s="1291"/>
      <c r="BX46" s="1291"/>
      <c r="BY46" s="1291"/>
      <c r="BZ46" s="1291"/>
      <c r="CA46" s="1291"/>
      <c r="CB46" s="1291"/>
      <c r="CC46" s="1291"/>
      <c r="CD46" s="1291"/>
      <c r="CE46" s="1291"/>
      <c r="CF46" s="1291"/>
      <c r="CG46" s="1291"/>
      <c r="CH46" s="1291"/>
      <c r="CI46" s="1291"/>
      <c r="CJ46" s="1291"/>
      <c r="CK46" s="1291"/>
      <c r="CL46" s="1291"/>
      <c r="CM46" s="1291"/>
      <c r="CN46" s="1291"/>
      <c r="CO46" s="1291"/>
      <c r="CP46" s="1291"/>
      <c r="CQ46" s="1291"/>
      <c r="CR46" s="1291"/>
      <c r="CS46" s="1291"/>
      <c r="CT46" s="1291"/>
      <c r="CU46" s="1291"/>
      <c r="CV46" s="1291"/>
      <c r="CW46" s="1291"/>
      <c r="CX46" s="1291"/>
      <c r="CY46" s="1291"/>
      <c r="CZ46" s="1291"/>
      <c r="DA46" s="1291"/>
      <c r="DB46" s="1291"/>
      <c r="DC46" s="1292"/>
    </row>
    <row r="47" spans="2:109" ht="13.5">
      <c r="B47" s="366"/>
      <c r="AN47" s="1293"/>
      <c r="AO47" s="1294"/>
      <c r="AP47" s="1294"/>
      <c r="AQ47" s="1294"/>
      <c r="AR47" s="1294"/>
      <c r="AS47" s="1294"/>
      <c r="AT47" s="1294"/>
      <c r="AU47" s="1294"/>
      <c r="AV47" s="1294"/>
      <c r="AW47" s="1294"/>
      <c r="AX47" s="1294"/>
      <c r="AY47" s="1294"/>
      <c r="AZ47" s="1294"/>
      <c r="BA47" s="1294"/>
      <c r="BB47" s="1294"/>
      <c r="BC47" s="1294"/>
      <c r="BD47" s="1294"/>
      <c r="BE47" s="1294"/>
      <c r="BF47" s="1294"/>
      <c r="BG47" s="1294"/>
      <c r="BH47" s="1294"/>
      <c r="BI47" s="1294"/>
      <c r="BJ47" s="1294"/>
      <c r="BK47" s="1294"/>
      <c r="BL47" s="1294"/>
      <c r="BM47" s="1294"/>
      <c r="BN47" s="1294"/>
      <c r="BO47" s="1294"/>
      <c r="BP47" s="1294"/>
      <c r="BQ47" s="1294"/>
      <c r="BR47" s="1294"/>
      <c r="BS47" s="1294"/>
      <c r="BT47" s="1294"/>
      <c r="BU47" s="1294"/>
      <c r="BV47" s="1294"/>
      <c r="BW47" s="1294"/>
      <c r="BX47" s="1294"/>
      <c r="BY47" s="1294"/>
      <c r="BZ47" s="1294"/>
      <c r="CA47" s="1294"/>
      <c r="CB47" s="1294"/>
      <c r="CC47" s="1294"/>
      <c r="CD47" s="1294"/>
      <c r="CE47" s="1294"/>
      <c r="CF47" s="1294"/>
      <c r="CG47" s="1294"/>
      <c r="CH47" s="1294"/>
      <c r="CI47" s="1294"/>
      <c r="CJ47" s="1294"/>
      <c r="CK47" s="1294"/>
      <c r="CL47" s="1294"/>
      <c r="CM47" s="1294"/>
      <c r="CN47" s="1294"/>
      <c r="CO47" s="1294"/>
      <c r="CP47" s="1294"/>
      <c r="CQ47" s="1294"/>
      <c r="CR47" s="1294"/>
      <c r="CS47" s="1294"/>
      <c r="CT47" s="1294"/>
      <c r="CU47" s="1294"/>
      <c r="CV47" s="1294"/>
      <c r="CW47" s="1294"/>
      <c r="CX47" s="1294"/>
      <c r="CY47" s="1294"/>
      <c r="CZ47" s="1294"/>
      <c r="DA47" s="1294"/>
      <c r="DB47" s="1294"/>
      <c r="DC47" s="1295"/>
    </row>
    <row r="48" spans="2:109" ht="13.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c r="B49" s="366"/>
      <c r="AN49" s="365" t="s">
        <v>575</v>
      </c>
    </row>
    <row r="50" spans="1:109" ht="13.5">
      <c r="B50" s="366"/>
      <c r="G50" s="1281"/>
      <c r="H50" s="1281"/>
      <c r="I50" s="1281"/>
      <c r="J50" s="1281"/>
      <c r="K50" s="375"/>
      <c r="L50" s="375"/>
      <c r="M50" s="374"/>
      <c r="N50" s="374"/>
      <c r="AN50" s="1283"/>
      <c r="AO50" s="1284"/>
      <c r="AP50" s="1284"/>
      <c r="AQ50" s="1284"/>
      <c r="AR50" s="1284"/>
      <c r="AS50" s="1284"/>
      <c r="AT50" s="1284"/>
      <c r="AU50" s="1284"/>
      <c r="AV50" s="1284"/>
      <c r="AW50" s="1284"/>
      <c r="AX50" s="1284"/>
      <c r="AY50" s="1284"/>
      <c r="AZ50" s="1284"/>
      <c r="BA50" s="1284"/>
      <c r="BB50" s="1284"/>
      <c r="BC50" s="1284"/>
      <c r="BD50" s="1284"/>
      <c r="BE50" s="1284"/>
      <c r="BF50" s="1284"/>
      <c r="BG50" s="1284"/>
      <c r="BH50" s="1284"/>
      <c r="BI50" s="1284"/>
      <c r="BJ50" s="1284"/>
      <c r="BK50" s="1284"/>
      <c r="BL50" s="1284"/>
      <c r="BM50" s="1284"/>
      <c r="BN50" s="1284"/>
      <c r="BO50" s="1285"/>
      <c r="BP50" s="1277" t="s">
        <v>546</v>
      </c>
      <c r="BQ50" s="1277"/>
      <c r="BR50" s="1277"/>
      <c r="BS50" s="1277"/>
      <c r="BT50" s="1277"/>
      <c r="BU50" s="1277"/>
      <c r="BV50" s="1277"/>
      <c r="BW50" s="1277"/>
      <c r="BX50" s="1277" t="s">
        <v>547</v>
      </c>
      <c r="BY50" s="1277"/>
      <c r="BZ50" s="1277"/>
      <c r="CA50" s="1277"/>
      <c r="CB50" s="1277"/>
      <c r="CC50" s="1277"/>
      <c r="CD50" s="1277"/>
      <c r="CE50" s="1277"/>
      <c r="CF50" s="1277" t="s">
        <v>548</v>
      </c>
      <c r="CG50" s="1277"/>
      <c r="CH50" s="1277"/>
      <c r="CI50" s="1277"/>
      <c r="CJ50" s="1277"/>
      <c r="CK50" s="1277"/>
      <c r="CL50" s="1277"/>
      <c r="CM50" s="1277"/>
      <c r="CN50" s="1277" t="s">
        <v>549</v>
      </c>
      <c r="CO50" s="1277"/>
      <c r="CP50" s="1277"/>
      <c r="CQ50" s="1277"/>
      <c r="CR50" s="1277"/>
      <c r="CS50" s="1277"/>
      <c r="CT50" s="1277"/>
      <c r="CU50" s="1277"/>
      <c r="CV50" s="1277" t="s">
        <v>550</v>
      </c>
      <c r="CW50" s="1277"/>
      <c r="CX50" s="1277"/>
      <c r="CY50" s="1277"/>
      <c r="CZ50" s="1277"/>
      <c r="DA50" s="1277"/>
      <c r="DB50" s="1277"/>
      <c r="DC50" s="1277"/>
    </row>
    <row r="51" spans="1:109" ht="13.5" customHeight="1">
      <c r="B51" s="366"/>
      <c r="G51" s="1286"/>
      <c r="H51" s="1286"/>
      <c r="I51" s="1297"/>
      <c r="J51" s="1297"/>
      <c r="K51" s="1282"/>
      <c r="L51" s="1282"/>
      <c r="M51" s="1282"/>
      <c r="N51" s="1282"/>
      <c r="AM51" s="373"/>
      <c r="AN51" s="1278" t="s">
        <v>574</v>
      </c>
      <c r="AO51" s="1278"/>
      <c r="AP51" s="1278"/>
      <c r="AQ51" s="1278"/>
      <c r="AR51" s="1278"/>
      <c r="AS51" s="1278"/>
      <c r="AT51" s="1278"/>
      <c r="AU51" s="1278"/>
      <c r="AV51" s="1278"/>
      <c r="AW51" s="1278"/>
      <c r="AX51" s="1278"/>
      <c r="AY51" s="1278"/>
      <c r="AZ51" s="1278"/>
      <c r="BA51" s="1278"/>
      <c r="BB51" s="1278" t="s">
        <v>572</v>
      </c>
      <c r="BC51" s="1278"/>
      <c r="BD51" s="1278"/>
      <c r="BE51" s="1278"/>
      <c r="BF51" s="1278"/>
      <c r="BG51" s="1278"/>
      <c r="BH51" s="1278"/>
      <c r="BI51" s="1278"/>
      <c r="BJ51" s="1278"/>
      <c r="BK51" s="1278"/>
      <c r="BL51" s="1278"/>
      <c r="BM51" s="1278"/>
      <c r="BN51" s="1278"/>
      <c r="BO51" s="1278"/>
      <c r="BP51" s="1296"/>
      <c r="BQ51" s="1275"/>
      <c r="BR51" s="1275"/>
      <c r="BS51" s="1275"/>
      <c r="BT51" s="1275"/>
      <c r="BU51" s="1275"/>
      <c r="BV51" s="1275"/>
      <c r="BW51" s="1275"/>
      <c r="BX51" s="1296"/>
      <c r="BY51" s="1275"/>
      <c r="BZ51" s="1275"/>
      <c r="CA51" s="1275"/>
      <c r="CB51" s="1275"/>
      <c r="CC51" s="1275"/>
      <c r="CD51" s="1275"/>
      <c r="CE51" s="1275"/>
      <c r="CF51" s="1296"/>
      <c r="CG51" s="1275"/>
      <c r="CH51" s="1275"/>
      <c r="CI51" s="1275"/>
      <c r="CJ51" s="1275"/>
      <c r="CK51" s="1275"/>
      <c r="CL51" s="1275"/>
      <c r="CM51" s="1275"/>
      <c r="CN51" s="1275">
        <v>62.6</v>
      </c>
      <c r="CO51" s="1275"/>
      <c r="CP51" s="1275"/>
      <c r="CQ51" s="1275"/>
      <c r="CR51" s="1275"/>
      <c r="CS51" s="1275"/>
      <c r="CT51" s="1275"/>
      <c r="CU51" s="1275"/>
      <c r="CV51" s="1296"/>
      <c r="CW51" s="1275"/>
      <c r="CX51" s="1275"/>
      <c r="CY51" s="1275"/>
      <c r="CZ51" s="1275"/>
      <c r="DA51" s="1275"/>
      <c r="DB51" s="1275"/>
      <c r="DC51" s="1275"/>
    </row>
    <row r="52" spans="1:109" ht="13.5">
      <c r="B52" s="366"/>
      <c r="G52" s="1286"/>
      <c r="H52" s="1286"/>
      <c r="I52" s="1297"/>
      <c r="J52" s="1297"/>
      <c r="K52" s="1282"/>
      <c r="L52" s="1282"/>
      <c r="M52" s="1282"/>
      <c r="N52" s="1282"/>
      <c r="AM52" s="37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5">
      <c r="A53" s="381"/>
      <c r="B53" s="366"/>
      <c r="G53" s="1286"/>
      <c r="H53" s="1286"/>
      <c r="I53" s="1281"/>
      <c r="J53" s="1281"/>
      <c r="K53" s="1282"/>
      <c r="L53" s="1282"/>
      <c r="M53" s="1282"/>
      <c r="N53" s="1282"/>
      <c r="AM53" s="373"/>
      <c r="AN53" s="1278"/>
      <c r="AO53" s="1278"/>
      <c r="AP53" s="1278"/>
      <c r="AQ53" s="1278"/>
      <c r="AR53" s="1278"/>
      <c r="AS53" s="1278"/>
      <c r="AT53" s="1278"/>
      <c r="AU53" s="1278"/>
      <c r="AV53" s="1278"/>
      <c r="AW53" s="1278"/>
      <c r="AX53" s="1278"/>
      <c r="AY53" s="1278"/>
      <c r="AZ53" s="1278"/>
      <c r="BA53" s="1278"/>
      <c r="BB53" s="1278" t="s">
        <v>579</v>
      </c>
      <c r="BC53" s="1278"/>
      <c r="BD53" s="1278"/>
      <c r="BE53" s="1278"/>
      <c r="BF53" s="1278"/>
      <c r="BG53" s="1278"/>
      <c r="BH53" s="1278"/>
      <c r="BI53" s="1278"/>
      <c r="BJ53" s="1278"/>
      <c r="BK53" s="1278"/>
      <c r="BL53" s="1278"/>
      <c r="BM53" s="1278"/>
      <c r="BN53" s="1278"/>
      <c r="BO53" s="1278"/>
      <c r="BP53" s="1296"/>
      <c r="BQ53" s="1275"/>
      <c r="BR53" s="1275"/>
      <c r="BS53" s="1275"/>
      <c r="BT53" s="1275"/>
      <c r="BU53" s="1275"/>
      <c r="BV53" s="1275"/>
      <c r="BW53" s="1275"/>
      <c r="BX53" s="1296"/>
      <c r="BY53" s="1275"/>
      <c r="BZ53" s="1275"/>
      <c r="CA53" s="1275"/>
      <c r="CB53" s="1275"/>
      <c r="CC53" s="1275"/>
      <c r="CD53" s="1275"/>
      <c r="CE53" s="1275"/>
      <c r="CF53" s="1296"/>
      <c r="CG53" s="1275"/>
      <c r="CH53" s="1275"/>
      <c r="CI53" s="1275"/>
      <c r="CJ53" s="1275"/>
      <c r="CK53" s="1275"/>
      <c r="CL53" s="1275"/>
      <c r="CM53" s="1275"/>
      <c r="CN53" s="1275">
        <v>61.6</v>
      </c>
      <c r="CO53" s="1275"/>
      <c r="CP53" s="1275"/>
      <c r="CQ53" s="1275"/>
      <c r="CR53" s="1275"/>
      <c r="CS53" s="1275"/>
      <c r="CT53" s="1275"/>
      <c r="CU53" s="1275"/>
      <c r="CV53" s="1296"/>
      <c r="CW53" s="1275"/>
      <c r="CX53" s="1275"/>
      <c r="CY53" s="1275"/>
      <c r="CZ53" s="1275"/>
      <c r="DA53" s="1275"/>
      <c r="DB53" s="1275"/>
      <c r="DC53" s="1275"/>
    </row>
    <row r="54" spans="1:109" ht="13.5">
      <c r="A54" s="381"/>
      <c r="B54" s="366"/>
      <c r="G54" s="1286"/>
      <c r="H54" s="1286"/>
      <c r="I54" s="1281"/>
      <c r="J54" s="1281"/>
      <c r="K54" s="1282"/>
      <c r="L54" s="1282"/>
      <c r="M54" s="1282"/>
      <c r="N54" s="1282"/>
      <c r="AM54" s="37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5">
      <c r="A55" s="381"/>
      <c r="B55" s="366"/>
      <c r="G55" s="1281"/>
      <c r="H55" s="1281"/>
      <c r="I55" s="1281"/>
      <c r="J55" s="1281"/>
      <c r="K55" s="1282"/>
      <c r="L55" s="1282"/>
      <c r="M55" s="1282"/>
      <c r="N55" s="1282"/>
      <c r="AN55" s="1277" t="s">
        <v>573</v>
      </c>
      <c r="AO55" s="1277"/>
      <c r="AP55" s="1277"/>
      <c r="AQ55" s="1277"/>
      <c r="AR55" s="1277"/>
      <c r="AS55" s="1277"/>
      <c r="AT55" s="1277"/>
      <c r="AU55" s="1277"/>
      <c r="AV55" s="1277"/>
      <c r="AW55" s="1277"/>
      <c r="AX55" s="1277"/>
      <c r="AY55" s="1277"/>
      <c r="AZ55" s="1277"/>
      <c r="BA55" s="1277"/>
      <c r="BB55" s="1278" t="s">
        <v>572</v>
      </c>
      <c r="BC55" s="1278"/>
      <c r="BD55" s="1278"/>
      <c r="BE55" s="1278"/>
      <c r="BF55" s="1278"/>
      <c r="BG55" s="1278"/>
      <c r="BH55" s="1278"/>
      <c r="BI55" s="1278"/>
      <c r="BJ55" s="1278"/>
      <c r="BK55" s="1278"/>
      <c r="BL55" s="1278"/>
      <c r="BM55" s="1278"/>
      <c r="BN55" s="1278"/>
      <c r="BO55" s="1278"/>
      <c r="BP55" s="1296"/>
      <c r="BQ55" s="1275"/>
      <c r="BR55" s="1275"/>
      <c r="BS55" s="1275"/>
      <c r="BT55" s="1275"/>
      <c r="BU55" s="1275"/>
      <c r="BV55" s="1275"/>
      <c r="BW55" s="1275"/>
      <c r="BX55" s="1296"/>
      <c r="BY55" s="1275"/>
      <c r="BZ55" s="1275"/>
      <c r="CA55" s="1275"/>
      <c r="CB55" s="1275"/>
      <c r="CC55" s="1275"/>
      <c r="CD55" s="1275"/>
      <c r="CE55" s="1275"/>
      <c r="CF55" s="1296"/>
      <c r="CG55" s="1275"/>
      <c r="CH55" s="1275"/>
      <c r="CI55" s="1275"/>
      <c r="CJ55" s="1275"/>
      <c r="CK55" s="1275"/>
      <c r="CL55" s="1275"/>
      <c r="CM55" s="1275"/>
      <c r="CN55" s="1275">
        <v>25.4</v>
      </c>
      <c r="CO55" s="1275"/>
      <c r="CP55" s="1275"/>
      <c r="CQ55" s="1275"/>
      <c r="CR55" s="1275"/>
      <c r="CS55" s="1275"/>
      <c r="CT55" s="1275"/>
      <c r="CU55" s="1275"/>
      <c r="CV55" s="1296"/>
      <c r="CW55" s="1275"/>
      <c r="CX55" s="1275"/>
      <c r="CY55" s="1275"/>
      <c r="CZ55" s="1275"/>
      <c r="DA55" s="1275"/>
      <c r="DB55" s="1275"/>
      <c r="DC55" s="1275"/>
    </row>
    <row r="56" spans="1:109" ht="13.5">
      <c r="A56" s="381"/>
      <c r="B56" s="366"/>
      <c r="G56" s="1281"/>
      <c r="H56" s="1281"/>
      <c r="I56" s="1281"/>
      <c r="J56" s="1281"/>
      <c r="K56" s="1282"/>
      <c r="L56" s="1282"/>
      <c r="M56" s="1282"/>
      <c r="N56" s="1282"/>
      <c r="AN56" s="1277"/>
      <c r="AO56" s="1277"/>
      <c r="AP56" s="1277"/>
      <c r="AQ56" s="1277"/>
      <c r="AR56" s="1277"/>
      <c r="AS56" s="1277"/>
      <c r="AT56" s="1277"/>
      <c r="AU56" s="1277"/>
      <c r="AV56" s="1277"/>
      <c r="AW56" s="1277"/>
      <c r="AX56" s="1277"/>
      <c r="AY56" s="1277"/>
      <c r="AZ56" s="1277"/>
      <c r="BA56" s="1277"/>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1" customFormat="1" ht="13.5">
      <c r="B57" s="387"/>
      <c r="G57" s="1281"/>
      <c r="H57" s="1281"/>
      <c r="I57" s="1279"/>
      <c r="J57" s="1279"/>
      <c r="K57" s="1282"/>
      <c r="L57" s="1282"/>
      <c r="M57" s="1282"/>
      <c r="N57" s="1282"/>
      <c r="AM57" s="365"/>
      <c r="AN57" s="1277"/>
      <c r="AO57" s="1277"/>
      <c r="AP57" s="1277"/>
      <c r="AQ57" s="1277"/>
      <c r="AR57" s="1277"/>
      <c r="AS57" s="1277"/>
      <c r="AT57" s="1277"/>
      <c r="AU57" s="1277"/>
      <c r="AV57" s="1277"/>
      <c r="AW57" s="1277"/>
      <c r="AX57" s="1277"/>
      <c r="AY57" s="1277"/>
      <c r="AZ57" s="1277"/>
      <c r="BA57" s="1277"/>
      <c r="BB57" s="1278" t="s">
        <v>579</v>
      </c>
      <c r="BC57" s="1278"/>
      <c r="BD57" s="1278"/>
      <c r="BE57" s="1278"/>
      <c r="BF57" s="1278"/>
      <c r="BG57" s="1278"/>
      <c r="BH57" s="1278"/>
      <c r="BI57" s="1278"/>
      <c r="BJ57" s="1278"/>
      <c r="BK57" s="1278"/>
      <c r="BL57" s="1278"/>
      <c r="BM57" s="1278"/>
      <c r="BN57" s="1278"/>
      <c r="BO57" s="1278"/>
      <c r="BP57" s="1296"/>
      <c r="BQ57" s="1275"/>
      <c r="BR57" s="1275"/>
      <c r="BS57" s="1275"/>
      <c r="BT57" s="1275"/>
      <c r="BU57" s="1275"/>
      <c r="BV57" s="1275"/>
      <c r="BW57" s="1275"/>
      <c r="BX57" s="1296"/>
      <c r="BY57" s="1275"/>
      <c r="BZ57" s="1275"/>
      <c r="CA57" s="1275"/>
      <c r="CB57" s="1275"/>
      <c r="CC57" s="1275"/>
      <c r="CD57" s="1275"/>
      <c r="CE57" s="1275"/>
      <c r="CF57" s="1296"/>
      <c r="CG57" s="1275"/>
      <c r="CH57" s="1275"/>
      <c r="CI57" s="1275"/>
      <c r="CJ57" s="1275"/>
      <c r="CK57" s="1275"/>
      <c r="CL57" s="1275"/>
      <c r="CM57" s="1275"/>
      <c r="CN57" s="1275">
        <v>58.7</v>
      </c>
      <c r="CO57" s="1275"/>
      <c r="CP57" s="1275"/>
      <c r="CQ57" s="1275"/>
      <c r="CR57" s="1275"/>
      <c r="CS57" s="1275"/>
      <c r="CT57" s="1275"/>
      <c r="CU57" s="1275"/>
      <c r="CV57" s="1296"/>
      <c r="CW57" s="1275"/>
      <c r="CX57" s="1275"/>
      <c r="CY57" s="1275"/>
      <c r="CZ57" s="1275"/>
      <c r="DA57" s="1275"/>
      <c r="DB57" s="1275"/>
      <c r="DC57" s="1275"/>
      <c r="DD57" s="392"/>
      <c r="DE57" s="387"/>
    </row>
    <row r="58" spans="1:109" s="381" customFormat="1" ht="13.5">
      <c r="A58" s="365"/>
      <c r="B58" s="387"/>
      <c r="G58" s="1281"/>
      <c r="H58" s="1281"/>
      <c r="I58" s="1279"/>
      <c r="J58" s="1279"/>
      <c r="K58" s="1282"/>
      <c r="L58" s="1282"/>
      <c r="M58" s="1282"/>
      <c r="N58" s="1282"/>
      <c r="AM58" s="365"/>
      <c r="AN58" s="1277"/>
      <c r="AO58" s="1277"/>
      <c r="AP58" s="1277"/>
      <c r="AQ58" s="1277"/>
      <c r="AR58" s="1277"/>
      <c r="AS58" s="1277"/>
      <c r="AT58" s="1277"/>
      <c r="AU58" s="1277"/>
      <c r="AV58" s="1277"/>
      <c r="AW58" s="1277"/>
      <c r="AX58" s="1277"/>
      <c r="AY58" s="1277"/>
      <c r="AZ58" s="1277"/>
      <c r="BA58" s="1277"/>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92"/>
      <c r="DE58" s="387"/>
    </row>
    <row r="59" spans="1:109" s="381" customFormat="1" ht="13.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c r="B63" s="385" t="s">
        <v>578</v>
      </c>
    </row>
    <row r="64" spans="1:109" ht="13.5">
      <c r="B64" s="366"/>
      <c r="G64" s="382"/>
      <c r="I64" s="384"/>
      <c r="J64" s="384"/>
      <c r="K64" s="384"/>
      <c r="L64" s="384"/>
      <c r="M64" s="384"/>
      <c r="N64" s="383"/>
      <c r="AM64" s="382"/>
      <c r="AN64" s="382" t="s">
        <v>577</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c r="B65" s="366"/>
      <c r="AN65" s="1287" t="s">
        <v>576</v>
      </c>
      <c r="AO65" s="1288"/>
      <c r="AP65" s="1288"/>
      <c r="AQ65" s="1288"/>
      <c r="AR65" s="1288"/>
      <c r="AS65" s="1288"/>
      <c r="AT65" s="1288"/>
      <c r="AU65" s="1288"/>
      <c r="AV65" s="1288"/>
      <c r="AW65" s="1288"/>
      <c r="AX65" s="1288"/>
      <c r="AY65" s="1288"/>
      <c r="AZ65" s="1288"/>
      <c r="BA65" s="1288"/>
      <c r="BB65" s="1288"/>
      <c r="BC65" s="1288"/>
      <c r="BD65" s="1288"/>
      <c r="BE65" s="1288"/>
      <c r="BF65" s="1288"/>
      <c r="BG65" s="1288"/>
      <c r="BH65" s="1288"/>
      <c r="BI65" s="1288"/>
      <c r="BJ65" s="1288"/>
      <c r="BK65" s="1288"/>
      <c r="BL65" s="1288"/>
      <c r="BM65" s="1288"/>
      <c r="BN65" s="1288"/>
      <c r="BO65" s="1288"/>
      <c r="BP65" s="1288"/>
      <c r="BQ65" s="1288"/>
      <c r="BR65" s="1288"/>
      <c r="BS65" s="1288"/>
      <c r="BT65" s="1288"/>
      <c r="BU65" s="1288"/>
      <c r="BV65" s="1288"/>
      <c r="BW65" s="1288"/>
      <c r="BX65" s="1288"/>
      <c r="BY65" s="1288"/>
      <c r="BZ65" s="1288"/>
      <c r="CA65" s="1288"/>
      <c r="CB65" s="1288"/>
      <c r="CC65" s="1288"/>
      <c r="CD65" s="1288"/>
      <c r="CE65" s="1288"/>
      <c r="CF65" s="1288"/>
      <c r="CG65" s="1288"/>
      <c r="CH65" s="1288"/>
      <c r="CI65" s="1288"/>
      <c r="CJ65" s="1288"/>
      <c r="CK65" s="1288"/>
      <c r="CL65" s="1288"/>
      <c r="CM65" s="1288"/>
      <c r="CN65" s="1288"/>
      <c r="CO65" s="1288"/>
      <c r="CP65" s="1288"/>
      <c r="CQ65" s="1288"/>
      <c r="CR65" s="1288"/>
      <c r="CS65" s="1288"/>
      <c r="CT65" s="1288"/>
      <c r="CU65" s="1288"/>
      <c r="CV65" s="1288"/>
      <c r="CW65" s="1288"/>
      <c r="CX65" s="1288"/>
      <c r="CY65" s="1288"/>
      <c r="CZ65" s="1288"/>
      <c r="DA65" s="1288"/>
      <c r="DB65" s="1288"/>
      <c r="DC65" s="1289"/>
    </row>
    <row r="66" spans="2:107" ht="13.5">
      <c r="B66" s="366"/>
      <c r="AN66" s="1290"/>
      <c r="AO66" s="1291"/>
      <c r="AP66" s="1291"/>
      <c r="AQ66" s="1291"/>
      <c r="AR66" s="1291"/>
      <c r="AS66" s="1291"/>
      <c r="AT66" s="1291"/>
      <c r="AU66" s="1291"/>
      <c r="AV66" s="1291"/>
      <c r="AW66" s="1291"/>
      <c r="AX66" s="1291"/>
      <c r="AY66" s="1291"/>
      <c r="AZ66" s="1291"/>
      <c r="BA66" s="1291"/>
      <c r="BB66" s="1291"/>
      <c r="BC66" s="1291"/>
      <c r="BD66" s="1291"/>
      <c r="BE66" s="1291"/>
      <c r="BF66" s="1291"/>
      <c r="BG66" s="1291"/>
      <c r="BH66" s="1291"/>
      <c r="BI66" s="1291"/>
      <c r="BJ66" s="1291"/>
      <c r="BK66" s="1291"/>
      <c r="BL66" s="1291"/>
      <c r="BM66" s="1291"/>
      <c r="BN66" s="1291"/>
      <c r="BO66" s="1291"/>
      <c r="BP66" s="1291"/>
      <c r="BQ66" s="1291"/>
      <c r="BR66" s="1291"/>
      <c r="BS66" s="1291"/>
      <c r="BT66" s="1291"/>
      <c r="BU66" s="1291"/>
      <c r="BV66" s="1291"/>
      <c r="BW66" s="1291"/>
      <c r="BX66" s="1291"/>
      <c r="BY66" s="1291"/>
      <c r="BZ66" s="1291"/>
      <c r="CA66" s="1291"/>
      <c r="CB66" s="1291"/>
      <c r="CC66" s="1291"/>
      <c r="CD66" s="1291"/>
      <c r="CE66" s="1291"/>
      <c r="CF66" s="1291"/>
      <c r="CG66" s="1291"/>
      <c r="CH66" s="1291"/>
      <c r="CI66" s="1291"/>
      <c r="CJ66" s="1291"/>
      <c r="CK66" s="1291"/>
      <c r="CL66" s="1291"/>
      <c r="CM66" s="1291"/>
      <c r="CN66" s="1291"/>
      <c r="CO66" s="1291"/>
      <c r="CP66" s="1291"/>
      <c r="CQ66" s="1291"/>
      <c r="CR66" s="1291"/>
      <c r="CS66" s="1291"/>
      <c r="CT66" s="1291"/>
      <c r="CU66" s="1291"/>
      <c r="CV66" s="1291"/>
      <c r="CW66" s="1291"/>
      <c r="CX66" s="1291"/>
      <c r="CY66" s="1291"/>
      <c r="CZ66" s="1291"/>
      <c r="DA66" s="1291"/>
      <c r="DB66" s="1291"/>
      <c r="DC66" s="1292"/>
    </row>
    <row r="67" spans="2:107" ht="13.5">
      <c r="B67" s="366"/>
      <c r="AN67" s="1290"/>
      <c r="AO67" s="1291"/>
      <c r="AP67" s="1291"/>
      <c r="AQ67" s="1291"/>
      <c r="AR67" s="1291"/>
      <c r="AS67" s="1291"/>
      <c r="AT67" s="1291"/>
      <c r="AU67" s="1291"/>
      <c r="AV67" s="1291"/>
      <c r="AW67" s="1291"/>
      <c r="AX67" s="1291"/>
      <c r="AY67" s="1291"/>
      <c r="AZ67" s="1291"/>
      <c r="BA67" s="1291"/>
      <c r="BB67" s="1291"/>
      <c r="BC67" s="1291"/>
      <c r="BD67" s="1291"/>
      <c r="BE67" s="1291"/>
      <c r="BF67" s="1291"/>
      <c r="BG67" s="1291"/>
      <c r="BH67" s="1291"/>
      <c r="BI67" s="1291"/>
      <c r="BJ67" s="1291"/>
      <c r="BK67" s="1291"/>
      <c r="BL67" s="1291"/>
      <c r="BM67" s="1291"/>
      <c r="BN67" s="1291"/>
      <c r="BO67" s="1291"/>
      <c r="BP67" s="1291"/>
      <c r="BQ67" s="1291"/>
      <c r="BR67" s="1291"/>
      <c r="BS67" s="1291"/>
      <c r="BT67" s="1291"/>
      <c r="BU67" s="1291"/>
      <c r="BV67" s="1291"/>
      <c r="BW67" s="1291"/>
      <c r="BX67" s="1291"/>
      <c r="BY67" s="1291"/>
      <c r="BZ67" s="1291"/>
      <c r="CA67" s="1291"/>
      <c r="CB67" s="1291"/>
      <c r="CC67" s="1291"/>
      <c r="CD67" s="1291"/>
      <c r="CE67" s="1291"/>
      <c r="CF67" s="1291"/>
      <c r="CG67" s="1291"/>
      <c r="CH67" s="1291"/>
      <c r="CI67" s="1291"/>
      <c r="CJ67" s="1291"/>
      <c r="CK67" s="1291"/>
      <c r="CL67" s="1291"/>
      <c r="CM67" s="1291"/>
      <c r="CN67" s="1291"/>
      <c r="CO67" s="1291"/>
      <c r="CP67" s="1291"/>
      <c r="CQ67" s="1291"/>
      <c r="CR67" s="1291"/>
      <c r="CS67" s="1291"/>
      <c r="CT67" s="1291"/>
      <c r="CU67" s="1291"/>
      <c r="CV67" s="1291"/>
      <c r="CW67" s="1291"/>
      <c r="CX67" s="1291"/>
      <c r="CY67" s="1291"/>
      <c r="CZ67" s="1291"/>
      <c r="DA67" s="1291"/>
      <c r="DB67" s="1291"/>
      <c r="DC67" s="1292"/>
    </row>
    <row r="68" spans="2:107" ht="13.5">
      <c r="B68" s="366"/>
      <c r="AN68" s="1290"/>
      <c r="AO68" s="1291"/>
      <c r="AP68" s="1291"/>
      <c r="AQ68" s="1291"/>
      <c r="AR68" s="1291"/>
      <c r="AS68" s="1291"/>
      <c r="AT68" s="1291"/>
      <c r="AU68" s="1291"/>
      <c r="AV68" s="1291"/>
      <c r="AW68" s="1291"/>
      <c r="AX68" s="1291"/>
      <c r="AY68" s="1291"/>
      <c r="AZ68" s="1291"/>
      <c r="BA68" s="1291"/>
      <c r="BB68" s="1291"/>
      <c r="BC68" s="1291"/>
      <c r="BD68" s="1291"/>
      <c r="BE68" s="1291"/>
      <c r="BF68" s="1291"/>
      <c r="BG68" s="1291"/>
      <c r="BH68" s="1291"/>
      <c r="BI68" s="1291"/>
      <c r="BJ68" s="1291"/>
      <c r="BK68" s="1291"/>
      <c r="BL68" s="1291"/>
      <c r="BM68" s="1291"/>
      <c r="BN68" s="1291"/>
      <c r="BO68" s="1291"/>
      <c r="BP68" s="1291"/>
      <c r="BQ68" s="1291"/>
      <c r="BR68" s="1291"/>
      <c r="BS68" s="1291"/>
      <c r="BT68" s="1291"/>
      <c r="BU68" s="1291"/>
      <c r="BV68" s="1291"/>
      <c r="BW68" s="1291"/>
      <c r="BX68" s="1291"/>
      <c r="BY68" s="1291"/>
      <c r="BZ68" s="1291"/>
      <c r="CA68" s="1291"/>
      <c r="CB68" s="1291"/>
      <c r="CC68" s="1291"/>
      <c r="CD68" s="1291"/>
      <c r="CE68" s="1291"/>
      <c r="CF68" s="1291"/>
      <c r="CG68" s="1291"/>
      <c r="CH68" s="1291"/>
      <c r="CI68" s="1291"/>
      <c r="CJ68" s="1291"/>
      <c r="CK68" s="1291"/>
      <c r="CL68" s="1291"/>
      <c r="CM68" s="1291"/>
      <c r="CN68" s="1291"/>
      <c r="CO68" s="1291"/>
      <c r="CP68" s="1291"/>
      <c r="CQ68" s="1291"/>
      <c r="CR68" s="1291"/>
      <c r="CS68" s="1291"/>
      <c r="CT68" s="1291"/>
      <c r="CU68" s="1291"/>
      <c r="CV68" s="1291"/>
      <c r="CW68" s="1291"/>
      <c r="CX68" s="1291"/>
      <c r="CY68" s="1291"/>
      <c r="CZ68" s="1291"/>
      <c r="DA68" s="1291"/>
      <c r="DB68" s="1291"/>
      <c r="DC68" s="1292"/>
    </row>
    <row r="69" spans="2:107" ht="13.5">
      <c r="B69" s="366"/>
      <c r="AN69" s="1293"/>
      <c r="AO69" s="1294"/>
      <c r="AP69" s="1294"/>
      <c r="AQ69" s="1294"/>
      <c r="AR69" s="1294"/>
      <c r="AS69" s="1294"/>
      <c r="AT69" s="1294"/>
      <c r="AU69" s="1294"/>
      <c r="AV69" s="1294"/>
      <c r="AW69" s="1294"/>
      <c r="AX69" s="1294"/>
      <c r="AY69" s="1294"/>
      <c r="AZ69" s="1294"/>
      <c r="BA69" s="1294"/>
      <c r="BB69" s="1294"/>
      <c r="BC69" s="1294"/>
      <c r="BD69" s="1294"/>
      <c r="BE69" s="1294"/>
      <c r="BF69" s="1294"/>
      <c r="BG69" s="1294"/>
      <c r="BH69" s="1294"/>
      <c r="BI69" s="1294"/>
      <c r="BJ69" s="1294"/>
      <c r="BK69" s="1294"/>
      <c r="BL69" s="1294"/>
      <c r="BM69" s="1294"/>
      <c r="BN69" s="1294"/>
      <c r="BO69" s="1294"/>
      <c r="BP69" s="1294"/>
      <c r="BQ69" s="1294"/>
      <c r="BR69" s="1294"/>
      <c r="BS69" s="1294"/>
      <c r="BT69" s="1294"/>
      <c r="BU69" s="1294"/>
      <c r="BV69" s="1294"/>
      <c r="BW69" s="1294"/>
      <c r="BX69" s="1294"/>
      <c r="BY69" s="1294"/>
      <c r="BZ69" s="1294"/>
      <c r="CA69" s="1294"/>
      <c r="CB69" s="1294"/>
      <c r="CC69" s="1294"/>
      <c r="CD69" s="1294"/>
      <c r="CE69" s="1294"/>
      <c r="CF69" s="1294"/>
      <c r="CG69" s="1294"/>
      <c r="CH69" s="1294"/>
      <c r="CI69" s="1294"/>
      <c r="CJ69" s="1294"/>
      <c r="CK69" s="1294"/>
      <c r="CL69" s="1294"/>
      <c r="CM69" s="1294"/>
      <c r="CN69" s="1294"/>
      <c r="CO69" s="1294"/>
      <c r="CP69" s="1294"/>
      <c r="CQ69" s="1294"/>
      <c r="CR69" s="1294"/>
      <c r="CS69" s="1294"/>
      <c r="CT69" s="1294"/>
      <c r="CU69" s="1294"/>
      <c r="CV69" s="1294"/>
      <c r="CW69" s="1294"/>
      <c r="CX69" s="1294"/>
      <c r="CY69" s="1294"/>
      <c r="CZ69" s="1294"/>
      <c r="DA69" s="1294"/>
      <c r="DB69" s="1294"/>
      <c r="DC69" s="1295"/>
    </row>
    <row r="70" spans="2:107" ht="13.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c r="B71" s="366"/>
      <c r="G71" s="376"/>
      <c r="I71" s="379"/>
      <c r="J71" s="378"/>
      <c r="K71" s="378"/>
      <c r="L71" s="377"/>
      <c r="M71" s="378"/>
      <c r="N71" s="377"/>
      <c r="AM71" s="376"/>
      <c r="AN71" s="365" t="s">
        <v>575</v>
      </c>
    </row>
    <row r="72" spans="2:107" ht="13.5">
      <c r="B72" s="366"/>
      <c r="G72" s="1281"/>
      <c r="H72" s="1281"/>
      <c r="I72" s="1281"/>
      <c r="J72" s="1281"/>
      <c r="K72" s="375"/>
      <c r="L72" s="375"/>
      <c r="M72" s="374"/>
      <c r="N72" s="374"/>
      <c r="AN72" s="1283"/>
      <c r="AO72" s="1284"/>
      <c r="AP72" s="1284"/>
      <c r="AQ72" s="1284"/>
      <c r="AR72" s="1284"/>
      <c r="AS72" s="1284"/>
      <c r="AT72" s="1284"/>
      <c r="AU72" s="1284"/>
      <c r="AV72" s="1284"/>
      <c r="AW72" s="1284"/>
      <c r="AX72" s="1284"/>
      <c r="AY72" s="1284"/>
      <c r="AZ72" s="1284"/>
      <c r="BA72" s="1284"/>
      <c r="BB72" s="1284"/>
      <c r="BC72" s="1284"/>
      <c r="BD72" s="1284"/>
      <c r="BE72" s="1284"/>
      <c r="BF72" s="1284"/>
      <c r="BG72" s="1284"/>
      <c r="BH72" s="1284"/>
      <c r="BI72" s="1284"/>
      <c r="BJ72" s="1284"/>
      <c r="BK72" s="1284"/>
      <c r="BL72" s="1284"/>
      <c r="BM72" s="1284"/>
      <c r="BN72" s="1284"/>
      <c r="BO72" s="1285"/>
      <c r="BP72" s="1277" t="s">
        <v>546</v>
      </c>
      <c r="BQ72" s="1277"/>
      <c r="BR72" s="1277"/>
      <c r="BS72" s="1277"/>
      <c r="BT72" s="1277"/>
      <c r="BU72" s="1277"/>
      <c r="BV72" s="1277"/>
      <c r="BW72" s="1277"/>
      <c r="BX72" s="1277" t="s">
        <v>547</v>
      </c>
      <c r="BY72" s="1277"/>
      <c r="BZ72" s="1277"/>
      <c r="CA72" s="1277"/>
      <c r="CB72" s="1277"/>
      <c r="CC72" s="1277"/>
      <c r="CD72" s="1277"/>
      <c r="CE72" s="1277"/>
      <c r="CF72" s="1277" t="s">
        <v>548</v>
      </c>
      <c r="CG72" s="1277"/>
      <c r="CH72" s="1277"/>
      <c r="CI72" s="1277"/>
      <c r="CJ72" s="1277"/>
      <c r="CK72" s="1277"/>
      <c r="CL72" s="1277"/>
      <c r="CM72" s="1277"/>
      <c r="CN72" s="1277" t="s">
        <v>549</v>
      </c>
      <c r="CO72" s="1277"/>
      <c r="CP72" s="1277"/>
      <c r="CQ72" s="1277"/>
      <c r="CR72" s="1277"/>
      <c r="CS72" s="1277"/>
      <c r="CT72" s="1277"/>
      <c r="CU72" s="1277"/>
      <c r="CV72" s="1277" t="s">
        <v>550</v>
      </c>
      <c r="CW72" s="1277"/>
      <c r="CX72" s="1277"/>
      <c r="CY72" s="1277"/>
      <c r="CZ72" s="1277"/>
      <c r="DA72" s="1277"/>
      <c r="DB72" s="1277"/>
      <c r="DC72" s="1277"/>
    </row>
    <row r="73" spans="2:107" ht="13.5">
      <c r="B73" s="366"/>
      <c r="G73" s="1286"/>
      <c r="H73" s="1286"/>
      <c r="I73" s="1286"/>
      <c r="J73" s="1286"/>
      <c r="K73" s="1276"/>
      <c r="L73" s="1276"/>
      <c r="M73" s="1276"/>
      <c r="N73" s="1276"/>
      <c r="AM73" s="373"/>
      <c r="AN73" s="1278" t="s">
        <v>574</v>
      </c>
      <c r="AO73" s="1278"/>
      <c r="AP73" s="1278"/>
      <c r="AQ73" s="1278"/>
      <c r="AR73" s="1278"/>
      <c r="AS73" s="1278"/>
      <c r="AT73" s="1278"/>
      <c r="AU73" s="1278"/>
      <c r="AV73" s="1278"/>
      <c r="AW73" s="1278"/>
      <c r="AX73" s="1278"/>
      <c r="AY73" s="1278"/>
      <c r="AZ73" s="1278"/>
      <c r="BA73" s="1278"/>
      <c r="BB73" s="1278" t="s">
        <v>572</v>
      </c>
      <c r="BC73" s="1278"/>
      <c r="BD73" s="1278"/>
      <c r="BE73" s="1278"/>
      <c r="BF73" s="1278"/>
      <c r="BG73" s="1278"/>
      <c r="BH73" s="1278"/>
      <c r="BI73" s="1278"/>
      <c r="BJ73" s="1278"/>
      <c r="BK73" s="1278"/>
      <c r="BL73" s="1278"/>
      <c r="BM73" s="1278"/>
      <c r="BN73" s="1278"/>
      <c r="BO73" s="1278"/>
      <c r="BP73" s="1275">
        <v>91.9</v>
      </c>
      <c r="BQ73" s="1275"/>
      <c r="BR73" s="1275"/>
      <c r="BS73" s="1275"/>
      <c r="BT73" s="1275"/>
      <c r="BU73" s="1275"/>
      <c r="BV73" s="1275"/>
      <c r="BW73" s="1275"/>
      <c r="BX73" s="1275">
        <v>80.900000000000006</v>
      </c>
      <c r="BY73" s="1275"/>
      <c r="BZ73" s="1275"/>
      <c r="CA73" s="1275"/>
      <c r="CB73" s="1275"/>
      <c r="CC73" s="1275"/>
      <c r="CD73" s="1275"/>
      <c r="CE73" s="1275"/>
      <c r="CF73" s="1275">
        <v>63.9</v>
      </c>
      <c r="CG73" s="1275"/>
      <c r="CH73" s="1275"/>
      <c r="CI73" s="1275"/>
      <c r="CJ73" s="1275"/>
      <c r="CK73" s="1275"/>
      <c r="CL73" s="1275"/>
      <c r="CM73" s="1275"/>
      <c r="CN73" s="1275">
        <v>62.6</v>
      </c>
      <c r="CO73" s="1275"/>
      <c r="CP73" s="1275"/>
      <c r="CQ73" s="1275"/>
      <c r="CR73" s="1275"/>
      <c r="CS73" s="1275"/>
      <c r="CT73" s="1275"/>
      <c r="CU73" s="1275"/>
      <c r="CV73" s="1275">
        <v>60.2</v>
      </c>
      <c r="CW73" s="1275"/>
      <c r="CX73" s="1275"/>
      <c r="CY73" s="1275"/>
      <c r="CZ73" s="1275"/>
      <c r="DA73" s="1275"/>
      <c r="DB73" s="1275"/>
      <c r="DC73" s="1275"/>
    </row>
    <row r="74" spans="2:107" ht="13.5">
      <c r="B74" s="366"/>
      <c r="G74" s="1286"/>
      <c r="H74" s="1286"/>
      <c r="I74" s="1286"/>
      <c r="J74" s="1286"/>
      <c r="K74" s="1276"/>
      <c r="L74" s="1276"/>
      <c r="M74" s="1276"/>
      <c r="N74" s="1276"/>
      <c r="AM74" s="37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5">
      <c r="B75" s="366"/>
      <c r="G75" s="1286"/>
      <c r="H75" s="1286"/>
      <c r="I75" s="1281"/>
      <c r="J75" s="1281"/>
      <c r="K75" s="1282"/>
      <c r="L75" s="1282"/>
      <c r="M75" s="1282"/>
      <c r="N75" s="1282"/>
      <c r="AM75" s="373"/>
      <c r="AN75" s="1278"/>
      <c r="AO75" s="1278"/>
      <c r="AP75" s="1278"/>
      <c r="AQ75" s="1278"/>
      <c r="AR75" s="1278"/>
      <c r="AS75" s="1278"/>
      <c r="AT75" s="1278"/>
      <c r="AU75" s="1278"/>
      <c r="AV75" s="1278"/>
      <c r="AW75" s="1278"/>
      <c r="AX75" s="1278"/>
      <c r="AY75" s="1278"/>
      <c r="AZ75" s="1278"/>
      <c r="BA75" s="1278"/>
      <c r="BB75" s="1278" t="s">
        <v>571</v>
      </c>
      <c r="BC75" s="1278"/>
      <c r="BD75" s="1278"/>
      <c r="BE75" s="1278"/>
      <c r="BF75" s="1278"/>
      <c r="BG75" s="1278"/>
      <c r="BH75" s="1278"/>
      <c r="BI75" s="1278"/>
      <c r="BJ75" s="1278"/>
      <c r="BK75" s="1278"/>
      <c r="BL75" s="1278"/>
      <c r="BM75" s="1278"/>
      <c r="BN75" s="1278"/>
      <c r="BO75" s="1278"/>
      <c r="BP75" s="1275">
        <v>16</v>
      </c>
      <c r="BQ75" s="1275"/>
      <c r="BR75" s="1275"/>
      <c r="BS75" s="1275"/>
      <c r="BT75" s="1275"/>
      <c r="BU75" s="1275"/>
      <c r="BV75" s="1275"/>
      <c r="BW75" s="1275"/>
      <c r="BX75" s="1275">
        <v>14.4</v>
      </c>
      <c r="BY75" s="1275"/>
      <c r="BZ75" s="1275"/>
      <c r="CA75" s="1275"/>
      <c r="CB75" s="1275"/>
      <c r="CC75" s="1275"/>
      <c r="CD75" s="1275"/>
      <c r="CE75" s="1275"/>
      <c r="CF75" s="1275">
        <v>14.2</v>
      </c>
      <c r="CG75" s="1275"/>
      <c r="CH75" s="1275"/>
      <c r="CI75" s="1275"/>
      <c r="CJ75" s="1275"/>
      <c r="CK75" s="1275"/>
      <c r="CL75" s="1275"/>
      <c r="CM75" s="1275"/>
      <c r="CN75" s="1275">
        <v>14.5</v>
      </c>
      <c r="CO75" s="1275"/>
      <c r="CP75" s="1275"/>
      <c r="CQ75" s="1275"/>
      <c r="CR75" s="1275"/>
      <c r="CS75" s="1275"/>
      <c r="CT75" s="1275"/>
      <c r="CU75" s="1275"/>
      <c r="CV75" s="1275">
        <v>12.3</v>
      </c>
      <c r="CW75" s="1275"/>
      <c r="CX75" s="1275"/>
      <c r="CY75" s="1275"/>
      <c r="CZ75" s="1275"/>
      <c r="DA75" s="1275"/>
      <c r="DB75" s="1275"/>
      <c r="DC75" s="1275"/>
    </row>
    <row r="76" spans="2:107" ht="13.5">
      <c r="B76" s="366"/>
      <c r="G76" s="1286"/>
      <c r="H76" s="1286"/>
      <c r="I76" s="1281"/>
      <c r="J76" s="1281"/>
      <c r="K76" s="1282"/>
      <c r="L76" s="1282"/>
      <c r="M76" s="1282"/>
      <c r="N76" s="1282"/>
      <c r="AM76" s="37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5">
      <c r="B77" s="366"/>
      <c r="G77" s="1281"/>
      <c r="H77" s="1281"/>
      <c r="I77" s="1281"/>
      <c r="J77" s="1281"/>
      <c r="K77" s="1276"/>
      <c r="L77" s="1276"/>
      <c r="M77" s="1276"/>
      <c r="N77" s="1276"/>
      <c r="AN77" s="1277" t="s">
        <v>573</v>
      </c>
      <c r="AO77" s="1277"/>
      <c r="AP77" s="1277"/>
      <c r="AQ77" s="1277"/>
      <c r="AR77" s="1277"/>
      <c r="AS77" s="1277"/>
      <c r="AT77" s="1277"/>
      <c r="AU77" s="1277"/>
      <c r="AV77" s="1277"/>
      <c r="AW77" s="1277"/>
      <c r="AX77" s="1277"/>
      <c r="AY77" s="1277"/>
      <c r="AZ77" s="1277"/>
      <c r="BA77" s="1277"/>
      <c r="BB77" s="1278" t="s">
        <v>572</v>
      </c>
      <c r="BC77" s="1278"/>
      <c r="BD77" s="1278"/>
      <c r="BE77" s="1278"/>
      <c r="BF77" s="1278"/>
      <c r="BG77" s="1278"/>
      <c r="BH77" s="1278"/>
      <c r="BI77" s="1278"/>
      <c r="BJ77" s="1278"/>
      <c r="BK77" s="1278"/>
      <c r="BL77" s="1278"/>
      <c r="BM77" s="1278"/>
      <c r="BN77" s="1278"/>
      <c r="BO77" s="1278"/>
      <c r="BP77" s="1275">
        <v>18.899999999999999</v>
      </c>
      <c r="BQ77" s="1275"/>
      <c r="BR77" s="1275"/>
      <c r="BS77" s="1275"/>
      <c r="BT77" s="1275"/>
      <c r="BU77" s="1275"/>
      <c r="BV77" s="1275"/>
      <c r="BW77" s="1275"/>
      <c r="BX77" s="1275">
        <v>10.199999999999999</v>
      </c>
      <c r="BY77" s="1275"/>
      <c r="BZ77" s="1275"/>
      <c r="CA77" s="1275"/>
      <c r="CB77" s="1275"/>
      <c r="CC77" s="1275"/>
      <c r="CD77" s="1275"/>
      <c r="CE77" s="1275"/>
      <c r="CF77" s="1275">
        <v>27</v>
      </c>
      <c r="CG77" s="1275"/>
      <c r="CH77" s="1275"/>
      <c r="CI77" s="1275"/>
      <c r="CJ77" s="1275"/>
      <c r="CK77" s="1275"/>
      <c r="CL77" s="1275"/>
      <c r="CM77" s="1275"/>
      <c r="CN77" s="1275">
        <v>25.4</v>
      </c>
      <c r="CO77" s="1275"/>
      <c r="CP77" s="1275"/>
      <c r="CQ77" s="1275"/>
      <c r="CR77" s="1275"/>
      <c r="CS77" s="1275"/>
      <c r="CT77" s="1275"/>
      <c r="CU77" s="1275"/>
      <c r="CV77" s="1275">
        <v>23.4</v>
      </c>
      <c r="CW77" s="1275"/>
      <c r="CX77" s="1275"/>
      <c r="CY77" s="1275"/>
      <c r="CZ77" s="1275"/>
      <c r="DA77" s="1275"/>
      <c r="DB77" s="1275"/>
      <c r="DC77" s="1275"/>
    </row>
    <row r="78" spans="2:107" ht="13.5">
      <c r="B78" s="366"/>
      <c r="G78" s="1281"/>
      <c r="H78" s="1281"/>
      <c r="I78" s="1281"/>
      <c r="J78" s="1281"/>
      <c r="K78" s="1276"/>
      <c r="L78" s="1276"/>
      <c r="M78" s="1276"/>
      <c r="N78" s="1276"/>
      <c r="AN78" s="1277"/>
      <c r="AO78" s="1277"/>
      <c r="AP78" s="1277"/>
      <c r="AQ78" s="1277"/>
      <c r="AR78" s="1277"/>
      <c r="AS78" s="1277"/>
      <c r="AT78" s="1277"/>
      <c r="AU78" s="1277"/>
      <c r="AV78" s="1277"/>
      <c r="AW78" s="1277"/>
      <c r="AX78" s="1277"/>
      <c r="AY78" s="1277"/>
      <c r="AZ78" s="1277"/>
      <c r="BA78" s="1277"/>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5">
      <c r="B79" s="366"/>
      <c r="G79" s="1281"/>
      <c r="H79" s="1281"/>
      <c r="I79" s="1279"/>
      <c r="J79" s="1279"/>
      <c r="K79" s="1280"/>
      <c r="L79" s="1280"/>
      <c r="M79" s="1280"/>
      <c r="N79" s="1280"/>
      <c r="AN79" s="1277"/>
      <c r="AO79" s="1277"/>
      <c r="AP79" s="1277"/>
      <c r="AQ79" s="1277"/>
      <c r="AR79" s="1277"/>
      <c r="AS79" s="1277"/>
      <c r="AT79" s="1277"/>
      <c r="AU79" s="1277"/>
      <c r="AV79" s="1277"/>
      <c r="AW79" s="1277"/>
      <c r="AX79" s="1277"/>
      <c r="AY79" s="1277"/>
      <c r="AZ79" s="1277"/>
      <c r="BA79" s="1277"/>
      <c r="BB79" s="1278" t="s">
        <v>571</v>
      </c>
      <c r="BC79" s="1278"/>
      <c r="BD79" s="1278"/>
      <c r="BE79" s="1278"/>
      <c r="BF79" s="1278"/>
      <c r="BG79" s="1278"/>
      <c r="BH79" s="1278"/>
      <c r="BI79" s="1278"/>
      <c r="BJ79" s="1278"/>
      <c r="BK79" s="1278"/>
      <c r="BL79" s="1278"/>
      <c r="BM79" s="1278"/>
      <c r="BN79" s="1278"/>
      <c r="BO79" s="1278"/>
      <c r="BP79" s="1275">
        <v>10.1</v>
      </c>
      <c r="BQ79" s="1275"/>
      <c r="BR79" s="1275"/>
      <c r="BS79" s="1275"/>
      <c r="BT79" s="1275"/>
      <c r="BU79" s="1275"/>
      <c r="BV79" s="1275"/>
      <c r="BW79" s="1275"/>
      <c r="BX79" s="1275">
        <v>9.1</v>
      </c>
      <c r="BY79" s="1275"/>
      <c r="BZ79" s="1275"/>
      <c r="CA79" s="1275"/>
      <c r="CB79" s="1275"/>
      <c r="CC79" s="1275"/>
      <c r="CD79" s="1275"/>
      <c r="CE79" s="1275"/>
      <c r="CF79" s="1275">
        <v>8.6999999999999993</v>
      </c>
      <c r="CG79" s="1275"/>
      <c r="CH79" s="1275"/>
      <c r="CI79" s="1275"/>
      <c r="CJ79" s="1275"/>
      <c r="CK79" s="1275"/>
      <c r="CL79" s="1275"/>
      <c r="CM79" s="1275"/>
      <c r="CN79" s="1275">
        <v>8.6</v>
      </c>
      <c r="CO79" s="1275"/>
      <c r="CP79" s="1275"/>
      <c r="CQ79" s="1275"/>
      <c r="CR79" s="1275"/>
      <c r="CS79" s="1275"/>
      <c r="CT79" s="1275"/>
      <c r="CU79" s="1275"/>
      <c r="CV79" s="1275">
        <v>8.5</v>
      </c>
      <c r="CW79" s="1275"/>
      <c r="CX79" s="1275"/>
      <c r="CY79" s="1275"/>
      <c r="CZ79" s="1275"/>
      <c r="DA79" s="1275"/>
      <c r="DB79" s="1275"/>
      <c r="DC79" s="1275"/>
    </row>
    <row r="80" spans="2:107" ht="13.5">
      <c r="B80" s="366"/>
      <c r="G80" s="1281"/>
      <c r="H80" s="1281"/>
      <c r="I80" s="1279"/>
      <c r="J80" s="1279"/>
      <c r="K80" s="1280"/>
      <c r="L80" s="1280"/>
      <c r="M80" s="1280"/>
      <c r="N80" s="1280"/>
      <c r="AN80" s="1277"/>
      <c r="AO80" s="1277"/>
      <c r="AP80" s="1277"/>
      <c r="AQ80" s="1277"/>
      <c r="AR80" s="1277"/>
      <c r="AS80" s="1277"/>
      <c r="AT80" s="1277"/>
      <c r="AU80" s="1277"/>
      <c r="AV80" s="1277"/>
      <c r="AW80" s="1277"/>
      <c r="AX80" s="1277"/>
      <c r="AY80" s="1277"/>
      <c r="AZ80" s="1277"/>
      <c r="BA80" s="1277"/>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5">
      <c r="B81" s="366"/>
    </row>
    <row r="82" spans="2:109" ht="17.2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c r="DD84" s="365"/>
      <c r="DE84" s="365"/>
    </row>
    <row r="85" spans="2:109" ht="13.5">
      <c r="DD85" s="365"/>
      <c r="DE85" s="365"/>
    </row>
    <row r="86" spans="2:109" ht="13.5" hidden="1">
      <c r="DD86" s="365"/>
      <c r="DE86" s="365"/>
    </row>
    <row r="87" spans="2:109" ht="13.5" hidden="1">
      <c r="K87" s="368"/>
      <c r="AQ87" s="368"/>
      <c r="BC87" s="368"/>
      <c r="BO87" s="368"/>
      <c r="CA87" s="368"/>
      <c r="CM87" s="368"/>
      <c r="CY87" s="368"/>
      <c r="DD87" s="365"/>
      <c r="DE87" s="365"/>
    </row>
    <row r="88" spans="2:109" ht="13.5" hidden="1">
      <c r="DD88" s="365"/>
      <c r="DE88" s="365"/>
    </row>
    <row r="89" spans="2:109" ht="13.5" hidden="1">
      <c r="DD89" s="365"/>
      <c r="DE89" s="365"/>
    </row>
    <row r="90" spans="2:109" ht="13.5" hidden="1">
      <c r="DD90" s="365"/>
      <c r="DE90" s="365"/>
    </row>
    <row r="91" spans="2:109" ht="13.5" hidden="1">
      <c r="DD91" s="365"/>
      <c r="DE91" s="365"/>
    </row>
    <row r="92" spans="2:109" ht="13.5" hidden="1" customHeight="1">
      <c r="DD92" s="365"/>
      <c r="DE92" s="365"/>
    </row>
    <row r="93" spans="2:109" ht="13.5" hidden="1" customHeight="1">
      <c r="DD93" s="365"/>
      <c r="DE93" s="365"/>
    </row>
    <row r="94" spans="2:109" ht="13.5" hidden="1" customHeight="1">
      <c r="DD94" s="365"/>
      <c r="DE94" s="365"/>
    </row>
    <row r="95" spans="2:109" ht="13.5" hidden="1" customHeight="1">
      <c r="DD95" s="365"/>
      <c r="DE95" s="365"/>
    </row>
    <row r="96" spans="2:109" ht="13.5" hidden="1" customHeight="1">
      <c r="DD96" s="365"/>
      <c r="DE96" s="365"/>
    </row>
    <row r="97" spans="108:109" ht="13.5" hidden="1" customHeight="1">
      <c r="DD97" s="365"/>
      <c r="DE97" s="365"/>
    </row>
    <row r="98" spans="108:109" ht="13.5" hidden="1" customHeight="1">
      <c r="DD98" s="365"/>
      <c r="DE98" s="365"/>
    </row>
    <row r="99" spans="108:109" ht="13.5" hidden="1" customHeight="1">
      <c r="DD99" s="365"/>
      <c r="DE99" s="365"/>
    </row>
    <row r="100" spans="108:109" ht="13.5" hidden="1" customHeight="1">
      <c r="DD100" s="365"/>
      <c r="DE100" s="365"/>
    </row>
    <row r="101" spans="108:109" ht="13.5" hidden="1" customHeight="1">
      <c r="DD101" s="365"/>
      <c r="DE101" s="365"/>
    </row>
    <row r="102" spans="108:109" ht="13.5" hidden="1" customHeight="1">
      <c r="DD102" s="365"/>
      <c r="DE102" s="365"/>
    </row>
    <row r="103" spans="108:109" ht="13.5" hidden="1" customHeight="1">
      <c r="DD103" s="365"/>
      <c r="DE103" s="365"/>
    </row>
    <row r="104" spans="108:109" ht="13.5" hidden="1" customHeight="1">
      <c r="DD104" s="365"/>
      <c r="DE104" s="365"/>
    </row>
    <row r="105" spans="108:109" ht="13.5" hidden="1" customHeight="1">
      <c r="DD105" s="365"/>
      <c r="DE105" s="365"/>
    </row>
    <row r="106" spans="108:109" ht="13.5" hidden="1" customHeight="1">
      <c r="DD106" s="365"/>
      <c r="DE106" s="365"/>
    </row>
    <row r="107" spans="108:109" ht="13.5" hidden="1" customHeight="1">
      <c r="DD107" s="365"/>
      <c r="DE107" s="365"/>
    </row>
    <row r="108" spans="108:109" ht="13.5" hidden="1" customHeight="1">
      <c r="DD108" s="365"/>
      <c r="DE108" s="365"/>
    </row>
    <row r="109" spans="108:109" ht="13.5" hidden="1" customHeight="1">
      <c r="DD109" s="365"/>
      <c r="DE109" s="365"/>
    </row>
    <row r="110" spans="108:109" ht="13.5" hidden="1" customHeight="1">
      <c r="DD110" s="365"/>
      <c r="DE110" s="365"/>
    </row>
    <row r="111" spans="108:109" ht="13.5" hidden="1" customHeight="1">
      <c r="DD111" s="365"/>
      <c r="DE111" s="365"/>
    </row>
    <row r="112" spans="108:109" ht="13.5" hidden="1" customHeight="1">
      <c r="DD112" s="365"/>
      <c r="DE112" s="365"/>
    </row>
    <row r="113" spans="108:109" ht="13.5" hidden="1" customHeight="1">
      <c r="DD113" s="365"/>
      <c r="DE113" s="365"/>
    </row>
    <row r="114" spans="108:109" ht="13.5" hidden="1" customHeight="1">
      <c r="DD114" s="365"/>
      <c r="DE114" s="365"/>
    </row>
    <row r="115" spans="108:109" ht="13.5" hidden="1" customHeight="1">
      <c r="DD115" s="365"/>
      <c r="DE115" s="365"/>
    </row>
    <row r="116" spans="108:109" ht="13.5" hidden="1" customHeight="1">
      <c r="DD116" s="365"/>
      <c r="DE116" s="365"/>
    </row>
    <row r="117" spans="108:109" ht="13.5" hidden="1" customHeight="1">
      <c r="DD117" s="365"/>
      <c r="DE117" s="365"/>
    </row>
    <row r="118" spans="108:109" ht="13.5" hidden="1" customHeight="1">
      <c r="DD118" s="365"/>
      <c r="DE118" s="365"/>
    </row>
    <row r="119" spans="108:109" ht="13.5" hidden="1" customHeight="1">
      <c r="DD119" s="365"/>
      <c r="DE119" s="365"/>
    </row>
    <row r="120" spans="108:109" ht="13.5" hidden="1" customHeight="1">
      <c r="DD120" s="365"/>
      <c r="DE120" s="365"/>
    </row>
    <row r="121" spans="108:109" ht="13.5" hidden="1" customHeight="1">
      <c r="DD121" s="365"/>
      <c r="DE121" s="365"/>
    </row>
    <row r="122" spans="108:109" ht="13.5" hidden="1" customHeight="1">
      <c r="DD122" s="365"/>
      <c r="DE122" s="365"/>
    </row>
    <row r="123" spans="108:109" ht="13.5" hidden="1" customHeight="1">
      <c r="DD123" s="365"/>
      <c r="DE123" s="365"/>
    </row>
    <row r="124" spans="108:109" ht="13.5" hidden="1" customHeight="1">
      <c r="DD124" s="365"/>
      <c r="DE124" s="365"/>
    </row>
    <row r="125" spans="108:109" ht="13.5" hidden="1" customHeight="1">
      <c r="DD125" s="365"/>
      <c r="DE125" s="365"/>
    </row>
    <row r="126" spans="108:109" ht="13.5" hidden="1" customHeight="1">
      <c r="DD126" s="365"/>
      <c r="DE126" s="365"/>
    </row>
    <row r="127" spans="108:109" ht="13.5" hidden="1" customHeight="1">
      <c r="DD127" s="365"/>
      <c r="DE127" s="365"/>
    </row>
    <row r="128" spans="108:109" ht="13.5" hidden="1" customHeight="1">
      <c r="DD128" s="365"/>
      <c r="DE128" s="365"/>
    </row>
    <row r="129" spans="108:109" ht="13.5" hidden="1" customHeight="1">
      <c r="DD129" s="365"/>
      <c r="DE129" s="365"/>
    </row>
    <row r="130" spans="108:109" ht="13.5" hidden="1" customHeight="1">
      <c r="DD130" s="365"/>
      <c r="DE130" s="365"/>
    </row>
    <row r="131" spans="108:109" ht="13.5" hidden="1" customHeight="1">
      <c r="DD131" s="365"/>
      <c r="DE131" s="365"/>
    </row>
    <row r="132" spans="108:109" ht="13.5" hidden="1" customHeight="1">
      <c r="DD132" s="365"/>
      <c r="DE132" s="365"/>
    </row>
    <row r="133" spans="108:109" ht="13.5" hidden="1" customHeight="1">
      <c r="DD133" s="365"/>
      <c r="DE133" s="365"/>
    </row>
    <row r="134" spans="108:109" ht="13.5" hidden="1" customHeight="1">
      <c r="DD134" s="365"/>
      <c r="DE134" s="365"/>
    </row>
    <row r="135" spans="108:109" ht="13.5" hidden="1" customHeight="1">
      <c r="DD135" s="365"/>
      <c r="DE135" s="365"/>
    </row>
    <row r="136" spans="108:109" ht="13.5" hidden="1" customHeight="1">
      <c r="DD136" s="365"/>
      <c r="DE136" s="365"/>
    </row>
    <row r="137" spans="108:109" ht="13.5" hidden="1" customHeight="1">
      <c r="DD137" s="365"/>
      <c r="DE137" s="365"/>
    </row>
    <row r="138" spans="108:109" ht="13.5" hidden="1" customHeight="1">
      <c r="DD138" s="365"/>
      <c r="DE138" s="365"/>
    </row>
    <row r="139" spans="108:109" ht="13.5" hidden="1" customHeight="1">
      <c r="DD139" s="365"/>
      <c r="DE139" s="365"/>
    </row>
    <row r="140" spans="108:109" ht="13.5" hidden="1" customHeight="1">
      <c r="DD140" s="365"/>
      <c r="DE140" s="365"/>
    </row>
    <row r="141" spans="108:109" ht="13.5" hidden="1" customHeight="1">
      <c r="DD141" s="365"/>
      <c r="DE141" s="365"/>
    </row>
    <row r="142" spans="108:109" ht="13.5" hidden="1" customHeight="1">
      <c r="DD142" s="365"/>
      <c r="DE142" s="365"/>
    </row>
    <row r="143" spans="108:109" ht="13.5" hidden="1" customHeight="1">
      <c r="DD143" s="365"/>
      <c r="DE143" s="365"/>
    </row>
    <row r="144" spans="108:109" ht="13.5" hidden="1" customHeight="1">
      <c r="DD144" s="365"/>
      <c r="DE144" s="365"/>
    </row>
    <row r="145" spans="108:109" ht="13.5" hidden="1" customHeight="1">
      <c r="DD145" s="365"/>
      <c r="DE145" s="365"/>
    </row>
    <row r="146" spans="108:109" ht="13.5" hidden="1" customHeight="1">
      <c r="DD146" s="365"/>
      <c r="DE146" s="365"/>
    </row>
    <row r="147" spans="108:109" ht="13.5" hidden="1" customHeight="1">
      <c r="DD147" s="365"/>
      <c r="DE147" s="365"/>
    </row>
    <row r="148" spans="108:109" ht="13.5" hidden="1" customHeight="1">
      <c r="DD148" s="365"/>
      <c r="DE148" s="365"/>
    </row>
    <row r="149" spans="108:109" ht="13.5" hidden="1" customHeight="1">
      <c r="DD149" s="365"/>
      <c r="DE149" s="365"/>
    </row>
    <row r="150" spans="108:109" ht="13.5" hidden="1" customHeight="1">
      <c r="DD150" s="365"/>
      <c r="DE150" s="365"/>
    </row>
    <row r="151" spans="108:109" ht="13.5" hidden="1" customHeight="1">
      <c r="DD151" s="365"/>
      <c r="DE151" s="365"/>
    </row>
    <row r="152" spans="108:109" ht="13.5" hidden="1" customHeight="1">
      <c r="DD152" s="365"/>
      <c r="DE152" s="365"/>
    </row>
    <row r="153" spans="108:109" ht="13.5" hidden="1" customHeight="1">
      <c r="DD153" s="365"/>
      <c r="DE153" s="365"/>
    </row>
    <row r="154" spans="108:109" ht="13.5" hidden="1" customHeight="1">
      <c r="DD154" s="365"/>
      <c r="DE154" s="365"/>
    </row>
    <row r="155" spans="108:109" ht="13.5" hidden="1" customHeight="1">
      <c r="DD155" s="365"/>
      <c r="DE155" s="365"/>
    </row>
    <row r="156" spans="108:109" ht="13.5" hidden="1" customHeight="1">
      <c r="DD156" s="365"/>
      <c r="DE156" s="365"/>
    </row>
    <row r="157" spans="108:109" ht="13.5" hidden="1" customHeight="1">
      <c r="DD157" s="365"/>
      <c r="DE157" s="365"/>
    </row>
    <row r="158" spans="108:109" ht="13.5" hidden="1" customHeight="1">
      <c r="DD158" s="365"/>
      <c r="DE158" s="365"/>
    </row>
    <row r="159" spans="108:109" ht="13.5" hidden="1" customHeight="1">
      <c r="DD159" s="365"/>
      <c r="DE159" s="365"/>
    </row>
    <row r="160" spans="108:109" ht="13.5" hidden="1" customHeight="1">
      <c r="DD160" s="365"/>
      <c r="DE160" s="365"/>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V+ZMNoXJxyguLgVAHZwrRprQ+NnEd79awSkY0h9/rDo1ioSPtp72p30gMktKv5RZLbyanAgUWjY8o6pSl9QeVg==" saltValue="iiKa4H+Qb6Lj1qd7l7d70w=="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N53:CU54"/>
    <mergeCell ref="I51:J52"/>
    <mergeCell ref="K51:K52"/>
    <mergeCell ref="L51:L52"/>
    <mergeCell ref="M51:M52"/>
    <mergeCell ref="N51:N52"/>
    <mergeCell ref="I57:J58"/>
    <mergeCell ref="AN55:BA58"/>
    <mergeCell ref="BB55:BO56"/>
    <mergeCell ref="BP55:BW56"/>
    <mergeCell ref="CF51:CM52"/>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A103" zoomScaleNormal="100" zoomScaleSheetLayoutView="70" workbookViewId="0">
      <selection activeCell="BA39" sqref="BA39"/>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ZNunTC2OpTAW2aYFI3Zr3mWAjPmJxisyxl5lDe+D2HRgpJOc5gk+bwFbmj/hXjr/zC9g/OCxavsMEkxJ/6urw==" saltValue="s7R31y5MhdywqWLMoUD5z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election activeCell="B111" sqref="B111"/>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ETZSYCNkoW29EwT7dW9dAt61JLAOGc//jKadlrAGD0rLgQzhqwwyAUNrHAiGLftJt3QJRKYxO3y6kol0VdIoFg==" saltValue="RJYHBbdzcWO7b3p9P5i0D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543</v>
      </c>
      <c r="G2" s="136"/>
      <c r="H2" s="137"/>
    </row>
    <row r="3" spans="1:8">
      <c r="A3" s="133" t="s">
        <v>536</v>
      </c>
      <c r="B3" s="138"/>
      <c r="C3" s="139"/>
      <c r="D3" s="140">
        <v>62901</v>
      </c>
      <c r="E3" s="141"/>
      <c r="F3" s="142">
        <v>82748</v>
      </c>
      <c r="G3" s="143"/>
      <c r="H3" s="144"/>
    </row>
    <row r="4" spans="1:8">
      <c r="A4" s="145"/>
      <c r="B4" s="146"/>
      <c r="C4" s="147"/>
      <c r="D4" s="148">
        <v>33044</v>
      </c>
      <c r="E4" s="149"/>
      <c r="F4" s="150">
        <v>44732</v>
      </c>
      <c r="G4" s="151"/>
      <c r="H4" s="152"/>
    </row>
    <row r="5" spans="1:8">
      <c r="A5" s="133" t="s">
        <v>538</v>
      </c>
      <c r="B5" s="138"/>
      <c r="C5" s="139"/>
      <c r="D5" s="140">
        <v>56849</v>
      </c>
      <c r="E5" s="141"/>
      <c r="F5" s="142">
        <v>91837</v>
      </c>
      <c r="G5" s="143"/>
      <c r="H5" s="144"/>
    </row>
    <row r="6" spans="1:8">
      <c r="A6" s="145"/>
      <c r="B6" s="146"/>
      <c r="C6" s="147"/>
      <c r="D6" s="148">
        <v>36026</v>
      </c>
      <c r="E6" s="149"/>
      <c r="F6" s="150">
        <v>54439</v>
      </c>
      <c r="G6" s="151"/>
      <c r="H6" s="152"/>
    </row>
    <row r="7" spans="1:8">
      <c r="A7" s="133" t="s">
        <v>539</v>
      </c>
      <c r="B7" s="138"/>
      <c r="C7" s="139"/>
      <c r="D7" s="140">
        <v>58606</v>
      </c>
      <c r="E7" s="141"/>
      <c r="F7" s="142">
        <v>109920</v>
      </c>
      <c r="G7" s="143"/>
      <c r="H7" s="144"/>
    </row>
    <row r="8" spans="1:8">
      <c r="A8" s="145"/>
      <c r="B8" s="146"/>
      <c r="C8" s="147"/>
      <c r="D8" s="148">
        <v>23804</v>
      </c>
      <c r="E8" s="149"/>
      <c r="F8" s="150">
        <v>62739</v>
      </c>
      <c r="G8" s="151"/>
      <c r="H8" s="152"/>
    </row>
    <row r="9" spans="1:8">
      <c r="A9" s="133" t="s">
        <v>540</v>
      </c>
      <c r="B9" s="138"/>
      <c r="C9" s="139"/>
      <c r="D9" s="140">
        <v>120697</v>
      </c>
      <c r="E9" s="141"/>
      <c r="F9" s="142">
        <v>119882</v>
      </c>
      <c r="G9" s="143"/>
      <c r="H9" s="144"/>
    </row>
    <row r="10" spans="1:8">
      <c r="A10" s="145"/>
      <c r="B10" s="146"/>
      <c r="C10" s="147"/>
      <c r="D10" s="148">
        <v>89125</v>
      </c>
      <c r="E10" s="149"/>
      <c r="F10" s="150">
        <v>66481</v>
      </c>
      <c r="G10" s="151"/>
      <c r="H10" s="152"/>
    </row>
    <row r="11" spans="1:8">
      <c r="A11" s="133" t="s">
        <v>541</v>
      </c>
      <c r="B11" s="138"/>
      <c r="C11" s="139"/>
      <c r="D11" s="140">
        <v>80831</v>
      </c>
      <c r="E11" s="141"/>
      <c r="F11" s="142">
        <v>116162</v>
      </c>
      <c r="G11" s="143"/>
      <c r="H11" s="144"/>
    </row>
    <row r="12" spans="1:8">
      <c r="A12" s="145"/>
      <c r="B12" s="146"/>
      <c r="C12" s="153"/>
      <c r="D12" s="148">
        <v>54349</v>
      </c>
      <c r="E12" s="149"/>
      <c r="F12" s="150">
        <v>61562</v>
      </c>
      <c r="G12" s="151"/>
      <c r="H12" s="152"/>
    </row>
    <row r="13" spans="1:8">
      <c r="A13" s="133"/>
      <c r="B13" s="138"/>
      <c r="C13" s="154"/>
      <c r="D13" s="155">
        <v>75977</v>
      </c>
      <c r="E13" s="156"/>
      <c r="F13" s="157">
        <v>104110</v>
      </c>
      <c r="G13" s="158"/>
      <c r="H13" s="144"/>
    </row>
    <row r="14" spans="1:8">
      <c r="A14" s="145"/>
      <c r="B14" s="146"/>
      <c r="C14" s="147"/>
      <c r="D14" s="148">
        <v>47270</v>
      </c>
      <c r="E14" s="149"/>
      <c r="F14" s="150">
        <v>57991</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3.82</v>
      </c>
      <c r="C19" s="159">
        <f>ROUND(VALUE(SUBSTITUTE(実質収支比率等に係る経年分析!G$48,"▲","-")),2)</f>
        <v>2.54</v>
      </c>
      <c r="D19" s="159">
        <f>ROUND(VALUE(SUBSTITUTE(実質収支比率等に係る経年分析!H$48,"▲","-")),2)</f>
        <v>4.93</v>
      </c>
      <c r="E19" s="159">
        <f>ROUND(VALUE(SUBSTITUTE(実質収支比率等に係る経年分析!I$48,"▲","-")),2)</f>
        <v>5.2</v>
      </c>
      <c r="F19" s="159">
        <f>ROUND(VALUE(SUBSTITUTE(実質収支比率等に係る経年分析!J$48,"▲","-")),2)</f>
        <v>3.92</v>
      </c>
    </row>
    <row r="20" spans="1:11">
      <c r="A20" s="159" t="s">
        <v>49</v>
      </c>
      <c r="B20" s="159">
        <f>ROUND(VALUE(SUBSTITUTE(実質収支比率等に係る経年分析!F$47,"▲","-")),2)</f>
        <v>23.52</v>
      </c>
      <c r="C20" s="159">
        <f>ROUND(VALUE(SUBSTITUTE(実質収支比率等に係る経年分析!G$47,"▲","-")),2)</f>
        <v>23.47</v>
      </c>
      <c r="D20" s="159">
        <f>ROUND(VALUE(SUBSTITUTE(実質収支比率等に係る経年分析!H$47,"▲","-")),2)</f>
        <v>26.41</v>
      </c>
      <c r="E20" s="159">
        <f>ROUND(VALUE(SUBSTITUTE(実質収支比率等に係る経年分析!I$47,"▲","-")),2)</f>
        <v>29.85</v>
      </c>
      <c r="F20" s="159">
        <f>ROUND(VALUE(SUBSTITUTE(実質収支比率等に係る経年分析!J$47,"▲","-")),2)</f>
        <v>32.24</v>
      </c>
    </row>
    <row r="21" spans="1:11">
      <c r="A21" s="159" t="s">
        <v>50</v>
      </c>
      <c r="B21" s="159">
        <f>IF(ISNUMBER(VALUE(SUBSTITUTE(実質収支比率等に係る経年分析!F$49,"▲","-"))),ROUND(VALUE(SUBSTITUTE(実質収支比率等に係る経年分析!F$49,"▲","-")),2),NA())</f>
        <v>0.84</v>
      </c>
      <c r="C21" s="159">
        <f>IF(ISNUMBER(VALUE(SUBSTITUTE(実質収支比率等に係る経年分析!G$49,"▲","-"))),ROUND(VALUE(SUBSTITUTE(実質収支比率等に係る経年分析!G$49,"▲","-")),2),NA())</f>
        <v>-2.4300000000000002</v>
      </c>
      <c r="D21" s="159">
        <f>IF(ISNUMBER(VALUE(SUBSTITUTE(実質収支比率等に係る経年分析!H$49,"▲","-"))),ROUND(VALUE(SUBSTITUTE(実質収支比率等に係る経年分析!H$49,"▲","-")),2),NA())</f>
        <v>5.27</v>
      </c>
      <c r="E21" s="159">
        <f>IF(ISNUMBER(VALUE(SUBSTITUTE(実質収支比率等に係る経年分析!I$49,"▲","-"))),ROUND(VALUE(SUBSTITUTE(実質収支比率等に係る経年分析!I$49,"▲","-")),2),NA())</f>
        <v>2.2999999999999998</v>
      </c>
      <c r="F21" s="159">
        <f>IF(ISNUMBER(VALUE(SUBSTITUTE(実質収支比率等に係る経年分析!J$49,"▲","-"))),ROUND(VALUE(SUBSTITUTE(実質収支比率等に係る経年分析!J$49,"▲","-")),2),NA())</f>
        <v>1.54</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簡易水道事業特別会計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0.05</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7.0000000000000007E-2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0.06</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0.04</v>
      </c>
    </row>
    <row r="31" spans="1:11">
      <c r="A31" s="160" t="str">
        <f>IF(連結実質赤字比率に係る赤字・黒字の構成分析!C$39="",NA(),連結実質赤字比率に係る赤字・黒字の構成分析!C$39)</f>
        <v>公共下水道事業特別会計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0.16</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0.09</v>
      </c>
    </row>
    <row r="32" spans="1:11">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0.15</v>
      </c>
    </row>
    <row r="33" spans="1:16">
      <c r="A33" s="160" t="str">
        <f>IF(連結実質赤字比率に係る赤字・黒字の構成分析!C$37="",NA(),連結実質赤字比率に係る赤字・黒字の構成分析!C$37)</f>
        <v>介護保険特別会計</v>
      </c>
      <c r="B33" s="160">
        <f>IF(ROUND(VALUE(SUBSTITUTE(連結実質赤字比率に係る赤字・黒字の構成分析!F$37,"▲", "-")), 2) &lt; 0, ABS(ROUND(VALUE(SUBSTITUTE(連結実質赤字比率に係る赤字・黒字の構成分析!F$37,"▲", "-")), 2)), NA())</f>
        <v>0.06</v>
      </c>
      <c r="C33" s="160" t="e">
        <f>IF(ROUND(VALUE(SUBSTITUTE(連結実質赤字比率に係る赤字・黒字の構成分析!F$37,"▲", "-")), 2) &gt;= 0, ABS(ROUND(VALUE(SUBSTITUTE(連結実質赤字比率に係る赤字・黒字の構成分析!F$37,"▲", "-")), 2)), NA())</f>
        <v>#N/A</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0.22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0.25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0.53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0.33</v>
      </c>
    </row>
    <row r="34" spans="1:16">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0.21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0.39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0.57999999999999996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0.24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0.65</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3.81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2.54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4.93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5.19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3.91</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3.76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5.12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6.58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6.01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6.48</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1120</v>
      </c>
      <c r="E42" s="161"/>
      <c r="F42" s="161"/>
      <c r="G42" s="161">
        <f>'実質公債費比率（分子）の構造'!L$52</f>
        <v>1101</v>
      </c>
      <c r="H42" s="161"/>
      <c r="I42" s="161"/>
      <c r="J42" s="161">
        <f>'実質公債費比率（分子）の構造'!M$52</f>
        <v>1072</v>
      </c>
      <c r="K42" s="161"/>
      <c r="L42" s="161"/>
      <c r="M42" s="161">
        <f>'実質公債費比率（分子）の構造'!N$52</f>
        <v>956</v>
      </c>
      <c r="N42" s="161"/>
      <c r="O42" s="161"/>
      <c r="P42" s="161">
        <f>'実質公債費比率（分子）の構造'!O$52</f>
        <v>1039</v>
      </c>
    </row>
    <row r="43" spans="1:16">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59</v>
      </c>
      <c r="B44" s="161">
        <f>'実質公債費比率（分子）の構造'!K$50</f>
        <v>14</v>
      </c>
      <c r="C44" s="161"/>
      <c r="D44" s="161"/>
      <c r="E44" s="161">
        <f>'実質公債費比率（分子）の構造'!L$50</f>
        <v>4</v>
      </c>
      <c r="F44" s="161"/>
      <c r="G44" s="161"/>
      <c r="H44" s="161">
        <f>'実質公債費比率（分子）の構造'!M$50</f>
        <v>16</v>
      </c>
      <c r="I44" s="161"/>
      <c r="J44" s="161"/>
      <c r="K44" s="161">
        <f>'実質公債費比率（分子）の構造'!N$50</f>
        <v>1</v>
      </c>
      <c r="L44" s="161"/>
      <c r="M44" s="161"/>
      <c r="N44" s="161">
        <f>'実質公債費比率（分子）の構造'!O$50</f>
        <v>7</v>
      </c>
      <c r="O44" s="161"/>
      <c r="P44" s="161"/>
    </row>
    <row r="45" spans="1:16">
      <c r="A45" s="161" t="s">
        <v>60</v>
      </c>
      <c r="B45" s="161">
        <f>'実質公債費比率（分子）の構造'!K$49</f>
        <v>100</v>
      </c>
      <c r="C45" s="161"/>
      <c r="D45" s="161"/>
      <c r="E45" s="161">
        <f>'実質公債費比率（分子）の構造'!L$49</f>
        <v>100</v>
      </c>
      <c r="F45" s="161"/>
      <c r="G45" s="161"/>
      <c r="H45" s="161">
        <f>'実質公債費比率（分子）の構造'!M$49</f>
        <v>98</v>
      </c>
      <c r="I45" s="161"/>
      <c r="J45" s="161"/>
      <c r="K45" s="161">
        <f>'実質公債費比率（分子）の構造'!N$49</f>
        <v>99</v>
      </c>
      <c r="L45" s="161"/>
      <c r="M45" s="161"/>
      <c r="N45" s="161">
        <f>'実質公債費比率（分子）の構造'!O$49</f>
        <v>41</v>
      </c>
      <c r="O45" s="161"/>
      <c r="P45" s="161"/>
    </row>
    <row r="46" spans="1:16">
      <c r="A46" s="161" t="s">
        <v>61</v>
      </c>
      <c r="B46" s="161">
        <f>'実質公債費比率（分子）の構造'!K$48</f>
        <v>279</v>
      </c>
      <c r="C46" s="161"/>
      <c r="D46" s="161"/>
      <c r="E46" s="161">
        <f>'実質公債費比率（分子）の構造'!L$48</f>
        <v>283</v>
      </c>
      <c r="F46" s="161"/>
      <c r="G46" s="161"/>
      <c r="H46" s="161">
        <f>'実質公債費比率（分子）の構造'!M$48</f>
        <v>268</v>
      </c>
      <c r="I46" s="161"/>
      <c r="J46" s="161"/>
      <c r="K46" s="161">
        <f>'実質公債費比率（分子）の構造'!N$48</f>
        <v>299</v>
      </c>
      <c r="L46" s="161"/>
      <c r="M46" s="161"/>
      <c r="N46" s="161">
        <f>'実質公債費比率（分子）の構造'!O$48</f>
        <v>306</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1275</v>
      </c>
      <c r="C49" s="161"/>
      <c r="D49" s="161"/>
      <c r="E49" s="161">
        <f>'実質公債費比率（分子）の構造'!L$45</f>
        <v>1273</v>
      </c>
      <c r="F49" s="161"/>
      <c r="G49" s="161"/>
      <c r="H49" s="161">
        <f>'実質公債費比率（分子）の構造'!M$45</f>
        <v>1230</v>
      </c>
      <c r="I49" s="161"/>
      <c r="J49" s="161"/>
      <c r="K49" s="161">
        <f>'実質公債費比率（分子）の構造'!N$45</f>
        <v>1098</v>
      </c>
      <c r="L49" s="161"/>
      <c r="M49" s="161"/>
      <c r="N49" s="161">
        <f>'実質公債費比率（分子）の構造'!O$45</f>
        <v>980</v>
      </c>
      <c r="O49" s="161"/>
      <c r="P49" s="161"/>
    </row>
    <row r="50" spans="1:16">
      <c r="A50" s="161" t="s">
        <v>65</v>
      </c>
      <c r="B50" s="161" t="e">
        <f>NA()</f>
        <v>#N/A</v>
      </c>
      <c r="C50" s="161">
        <f>IF(ISNUMBER('実質公債費比率（分子）の構造'!K$53),'実質公債費比率（分子）の構造'!K$53,NA())</f>
        <v>548</v>
      </c>
      <c r="D50" s="161" t="e">
        <f>NA()</f>
        <v>#N/A</v>
      </c>
      <c r="E50" s="161" t="e">
        <f>NA()</f>
        <v>#N/A</v>
      </c>
      <c r="F50" s="161">
        <f>IF(ISNUMBER('実質公債費比率（分子）の構造'!L$53),'実質公債費比率（分子）の構造'!L$53,NA())</f>
        <v>559</v>
      </c>
      <c r="G50" s="161" t="e">
        <f>NA()</f>
        <v>#N/A</v>
      </c>
      <c r="H50" s="161" t="e">
        <f>NA()</f>
        <v>#N/A</v>
      </c>
      <c r="I50" s="161">
        <f>IF(ISNUMBER('実質公債費比率（分子）の構造'!M$53),'実質公債費比率（分子）の構造'!M$53,NA())</f>
        <v>540</v>
      </c>
      <c r="J50" s="161" t="e">
        <f>NA()</f>
        <v>#N/A</v>
      </c>
      <c r="K50" s="161" t="e">
        <f>NA()</f>
        <v>#N/A</v>
      </c>
      <c r="L50" s="161">
        <f>IF(ISNUMBER('実質公債費比率（分子）の構造'!N$53),'実質公債費比率（分子）の構造'!N$53,NA())</f>
        <v>541</v>
      </c>
      <c r="M50" s="161" t="e">
        <f>NA()</f>
        <v>#N/A</v>
      </c>
      <c r="N50" s="161" t="e">
        <f>NA()</f>
        <v>#N/A</v>
      </c>
      <c r="O50" s="161">
        <f>IF(ISNUMBER('実質公債費比率（分子）の構造'!O$53),'実質公債費比率（分子）の構造'!O$53,NA())</f>
        <v>295</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7614</v>
      </c>
      <c r="E56" s="160"/>
      <c r="F56" s="160"/>
      <c r="G56" s="160">
        <f>'将来負担比率（分子）の構造'!J$52</f>
        <v>7285</v>
      </c>
      <c r="H56" s="160"/>
      <c r="I56" s="160"/>
      <c r="J56" s="160">
        <f>'将来負担比率（分子）の構造'!K$52</f>
        <v>7201</v>
      </c>
      <c r="K56" s="160"/>
      <c r="L56" s="160"/>
      <c r="M56" s="160">
        <f>'将来負担比率（分子）の構造'!L$52</f>
        <v>7186</v>
      </c>
      <c r="N56" s="160"/>
      <c r="O56" s="160"/>
      <c r="P56" s="160">
        <f>'将来負担比率（分子）の構造'!M$52</f>
        <v>6863</v>
      </c>
    </row>
    <row r="57" spans="1:16">
      <c r="A57" s="160" t="s">
        <v>36</v>
      </c>
      <c r="B57" s="160"/>
      <c r="C57" s="160"/>
      <c r="D57" s="160">
        <f>'将来負担比率（分子）の構造'!I$51</f>
        <v>1794</v>
      </c>
      <c r="E57" s="160"/>
      <c r="F57" s="160"/>
      <c r="G57" s="160">
        <f>'将来負担比率（分子）の構造'!J$51</f>
        <v>1557</v>
      </c>
      <c r="H57" s="160"/>
      <c r="I57" s="160"/>
      <c r="J57" s="160">
        <f>'将来負担比率（分子）の構造'!K$51</f>
        <v>1395</v>
      </c>
      <c r="K57" s="160"/>
      <c r="L57" s="160"/>
      <c r="M57" s="160">
        <f>'将来負担比率（分子）の構造'!L$51</f>
        <v>1200</v>
      </c>
      <c r="N57" s="160"/>
      <c r="O57" s="160"/>
      <c r="P57" s="160">
        <f>'将来負担比率（分子）の構造'!M$51</f>
        <v>1115</v>
      </c>
    </row>
    <row r="58" spans="1:16">
      <c r="A58" s="160" t="s">
        <v>35</v>
      </c>
      <c r="B58" s="160"/>
      <c r="C58" s="160"/>
      <c r="D58" s="160">
        <f>'将来負担比率（分子）の構造'!I$50</f>
        <v>2059</v>
      </c>
      <c r="E58" s="160"/>
      <c r="F58" s="160"/>
      <c r="G58" s="160">
        <f>'将来負担比率（分子）の構造'!J$50</f>
        <v>1833</v>
      </c>
      <c r="H58" s="160"/>
      <c r="I58" s="160"/>
      <c r="J58" s="160">
        <f>'将来負担比率（分子）の構造'!K$50</f>
        <v>2093</v>
      </c>
      <c r="K58" s="160"/>
      <c r="L58" s="160"/>
      <c r="M58" s="160">
        <f>'将来負担比率（分子）の構造'!L$50</f>
        <v>2168</v>
      </c>
      <c r="N58" s="160"/>
      <c r="O58" s="160"/>
      <c r="P58" s="160">
        <f>'将来負担比率（分子）の構造'!M$50</f>
        <v>2355</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1140</v>
      </c>
      <c r="C62" s="160"/>
      <c r="D62" s="160"/>
      <c r="E62" s="160">
        <f>'将来負担比率（分子）の構造'!J$45</f>
        <v>1039</v>
      </c>
      <c r="F62" s="160"/>
      <c r="G62" s="160"/>
      <c r="H62" s="160">
        <f>'将来負担比率（分子）の構造'!K$45</f>
        <v>925</v>
      </c>
      <c r="I62" s="160"/>
      <c r="J62" s="160"/>
      <c r="K62" s="160">
        <f>'将来負担比率（分子）の構造'!L$45</f>
        <v>893</v>
      </c>
      <c r="L62" s="160"/>
      <c r="M62" s="160"/>
      <c r="N62" s="160">
        <f>'将来負担比率（分子）の構造'!M$45</f>
        <v>874</v>
      </c>
      <c r="O62" s="160"/>
      <c r="P62" s="160"/>
    </row>
    <row r="63" spans="1:16">
      <c r="A63" s="160" t="s">
        <v>28</v>
      </c>
      <c r="B63" s="160">
        <f>'将来負担比率（分子）の構造'!I$44</f>
        <v>416</v>
      </c>
      <c r="C63" s="160"/>
      <c r="D63" s="160"/>
      <c r="E63" s="160">
        <f>'将来負担比率（分子）の構造'!J$44</f>
        <v>314</v>
      </c>
      <c r="F63" s="160"/>
      <c r="G63" s="160"/>
      <c r="H63" s="160">
        <f>'将来負担比率（分子）の構造'!K$44</f>
        <v>219</v>
      </c>
      <c r="I63" s="160"/>
      <c r="J63" s="160"/>
      <c r="K63" s="160">
        <f>'将来負担比率（分子）の構造'!L$44</f>
        <v>117</v>
      </c>
      <c r="L63" s="160"/>
      <c r="M63" s="160"/>
      <c r="N63" s="160">
        <f>'将来負担比率（分子）の構造'!M$44</f>
        <v>72</v>
      </c>
      <c r="O63" s="160"/>
      <c r="P63" s="160"/>
    </row>
    <row r="64" spans="1:16">
      <c r="A64" s="160" t="s">
        <v>27</v>
      </c>
      <c r="B64" s="160">
        <f>'将来負担比率（分子）の構造'!I$43</f>
        <v>3336</v>
      </c>
      <c r="C64" s="160"/>
      <c r="D64" s="160"/>
      <c r="E64" s="160">
        <f>'将来負担比率（分子）の構造'!J$43</f>
        <v>2863</v>
      </c>
      <c r="F64" s="160"/>
      <c r="G64" s="160"/>
      <c r="H64" s="160">
        <f>'将来負担比率（分子）の構造'!K$43</f>
        <v>2740</v>
      </c>
      <c r="I64" s="160"/>
      <c r="J64" s="160"/>
      <c r="K64" s="160">
        <f>'将来負担比率（分子）の構造'!L$43</f>
        <v>2687</v>
      </c>
      <c r="L64" s="160"/>
      <c r="M64" s="160"/>
      <c r="N64" s="160">
        <f>'将来負担比率（分子）の構造'!M$43</f>
        <v>2710</v>
      </c>
      <c r="O64" s="160"/>
      <c r="P64" s="160"/>
    </row>
    <row r="65" spans="1:16">
      <c r="A65" s="160" t="s">
        <v>26</v>
      </c>
      <c r="B65" s="160">
        <f>'将来負担比率（分子）の構造'!I$42</f>
        <v>13</v>
      </c>
      <c r="C65" s="160"/>
      <c r="D65" s="160"/>
      <c r="E65" s="160">
        <f>'将来負担比率（分子）の構造'!J$42</f>
        <v>10</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10216</v>
      </c>
      <c r="C66" s="160"/>
      <c r="D66" s="160"/>
      <c r="E66" s="160">
        <f>'将来負担比率（分子）の構造'!J$41</f>
        <v>9520</v>
      </c>
      <c r="F66" s="160"/>
      <c r="G66" s="160"/>
      <c r="H66" s="160">
        <f>'将来負担比率（分子）の構造'!K$41</f>
        <v>9247</v>
      </c>
      <c r="I66" s="160"/>
      <c r="J66" s="160"/>
      <c r="K66" s="160">
        <f>'将来負担比率（分子）の構造'!L$41</f>
        <v>9170</v>
      </c>
      <c r="L66" s="160"/>
      <c r="M66" s="160"/>
      <c r="N66" s="160">
        <f>'将来負担比率（分子）の構造'!M$41</f>
        <v>8863</v>
      </c>
      <c r="O66" s="160"/>
      <c r="P66" s="160"/>
    </row>
    <row r="67" spans="1:16">
      <c r="A67" s="160" t="s">
        <v>69</v>
      </c>
      <c r="B67" s="160" t="e">
        <f>NA()</f>
        <v>#N/A</v>
      </c>
      <c r="C67" s="160">
        <f>IF(ISNUMBER('将来負担比率（分子）の構造'!I$53), IF('将来負担比率（分子）の構造'!I$53 &lt; 0, 0, '将来負担比率（分子）の構造'!I$53), NA())</f>
        <v>3654</v>
      </c>
      <c r="D67" s="160" t="e">
        <f>NA()</f>
        <v>#N/A</v>
      </c>
      <c r="E67" s="160" t="e">
        <f>NA()</f>
        <v>#N/A</v>
      </c>
      <c r="F67" s="160">
        <f>IF(ISNUMBER('将来負担比率（分子）の構造'!J$53), IF('将来負担比率（分子）の構造'!J$53 &lt; 0, 0, '将来負担比率（分子）の構造'!J$53), NA())</f>
        <v>3071</v>
      </c>
      <c r="G67" s="160" t="e">
        <f>NA()</f>
        <v>#N/A</v>
      </c>
      <c r="H67" s="160" t="e">
        <f>NA()</f>
        <v>#N/A</v>
      </c>
      <c r="I67" s="160">
        <f>IF(ISNUMBER('将来負担比率（分子）の構造'!K$53), IF('将来負担比率（分子）の構造'!K$53 &lt; 0, 0, '将来負担比率（分子）の構造'!K$53), NA())</f>
        <v>2442</v>
      </c>
      <c r="J67" s="160" t="e">
        <f>NA()</f>
        <v>#N/A</v>
      </c>
      <c r="K67" s="160" t="e">
        <f>NA()</f>
        <v>#N/A</v>
      </c>
      <c r="L67" s="160">
        <f>IF(ISNUMBER('将来負担比率（分子）の構造'!L$53), IF('将来負担比率（分子）の構造'!L$53 &lt; 0, 0, '将来負担比率（分子）の構造'!L$53), NA())</f>
        <v>2314</v>
      </c>
      <c r="M67" s="160" t="e">
        <f>NA()</f>
        <v>#N/A</v>
      </c>
      <c r="N67" s="160" t="e">
        <f>NA()</f>
        <v>#N/A</v>
      </c>
      <c r="O67" s="160">
        <f>IF(ISNUMBER('将来負担比率（分子）の構造'!M$53), IF('将来負担比率（分子）の構造'!M$53 &lt; 0, 0, '将来負担比率（分子）の構造'!M$53), NA())</f>
        <v>2187</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1237</v>
      </c>
      <c r="C72" s="164">
        <f>基金残高に係る経年分析!G55</f>
        <v>1338</v>
      </c>
      <c r="D72" s="164">
        <f>基金残高に係る経年分析!H55</f>
        <v>1459</v>
      </c>
    </row>
    <row r="73" spans="1:16">
      <c r="A73" s="163" t="s">
        <v>72</v>
      </c>
      <c r="B73" s="164">
        <f>基金残高に係る経年分析!F56</f>
        <v>103</v>
      </c>
      <c r="C73" s="164">
        <f>基金残高に係る経年分析!G56</f>
        <v>103</v>
      </c>
      <c r="D73" s="164">
        <f>基金残高に係る経年分析!H56</f>
        <v>103</v>
      </c>
    </row>
    <row r="74" spans="1:16">
      <c r="A74" s="163" t="s">
        <v>73</v>
      </c>
      <c r="B74" s="164">
        <f>基金残高に係る経年分析!F57</f>
        <v>1674</v>
      </c>
      <c r="C74" s="164">
        <f>基金残高に係る経年分析!G57</f>
        <v>1659</v>
      </c>
      <c r="D74" s="164">
        <f>基金残高に係る経年分析!H57</f>
        <v>1729</v>
      </c>
    </row>
  </sheetData>
  <sheetProtection algorithmName="SHA-512" hashValue="lP3KdzM3B3CnJ4lz343fgwqgmNFpei8LdFariuAL4zgY8gI5UtMr+dHtEGI14NXzhWG4wBmiDApnnym0vqCTZg==" saltValue="t+uUB/Z5z9aDn/aeqUuf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207</v>
      </c>
      <c r="DI1" s="774"/>
      <c r="DJ1" s="774"/>
      <c r="DK1" s="774"/>
      <c r="DL1" s="774"/>
      <c r="DM1" s="774"/>
      <c r="DN1" s="775"/>
      <c r="DO1" s="205"/>
      <c r="DP1" s="773" t="s">
        <v>208</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210</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211</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212</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213</v>
      </c>
      <c r="S4" s="716"/>
      <c r="T4" s="716"/>
      <c r="U4" s="716"/>
      <c r="V4" s="716"/>
      <c r="W4" s="716"/>
      <c r="X4" s="716"/>
      <c r="Y4" s="717"/>
      <c r="Z4" s="715" t="s">
        <v>214</v>
      </c>
      <c r="AA4" s="716"/>
      <c r="AB4" s="716"/>
      <c r="AC4" s="717"/>
      <c r="AD4" s="715" t="s">
        <v>215</v>
      </c>
      <c r="AE4" s="716"/>
      <c r="AF4" s="716"/>
      <c r="AG4" s="716"/>
      <c r="AH4" s="716"/>
      <c r="AI4" s="716"/>
      <c r="AJ4" s="716"/>
      <c r="AK4" s="717"/>
      <c r="AL4" s="715" t="s">
        <v>214</v>
      </c>
      <c r="AM4" s="716"/>
      <c r="AN4" s="716"/>
      <c r="AO4" s="717"/>
      <c r="AP4" s="776" t="s">
        <v>216</v>
      </c>
      <c r="AQ4" s="776"/>
      <c r="AR4" s="776"/>
      <c r="AS4" s="776"/>
      <c r="AT4" s="776"/>
      <c r="AU4" s="776"/>
      <c r="AV4" s="776"/>
      <c r="AW4" s="776"/>
      <c r="AX4" s="776"/>
      <c r="AY4" s="776"/>
      <c r="AZ4" s="776"/>
      <c r="BA4" s="776"/>
      <c r="BB4" s="776"/>
      <c r="BC4" s="776"/>
      <c r="BD4" s="776"/>
      <c r="BE4" s="776"/>
      <c r="BF4" s="776"/>
      <c r="BG4" s="776" t="s">
        <v>217</v>
      </c>
      <c r="BH4" s="776"/>
      <c r="BI4" s="776"/>
      <c r="BJ4" s="776"/>
      <c r="BK4" s="776"/>
      <c r="BL4" s="776"/>
      <c r="BM4" s="776"/>
      <c r="BN4" s="776"/>
      <c r="BO4" s="776" t="s">
        <v>214</v>
      </c>
      <c r="BP4" s="776"/>
      <c r="BQ4" s="776"/>
      <c r="BR4" s="776"/>
      <c r="BS4" s="776" t="s">
        <v>218</v>
      </c>
      <c r="BT4" s="776"/>
      <c r="BU4" s="776"/>
      <c r="BV4" s="776"/>
      <c r="BW4" s="776"/>
      <c r="BX4" s="776"/>
      <c r="BY4" s="776"/>
      <c r="BZ4" s="776"/>
      <c r="CA4" s="776"/>
      <c r="CB4" s="776"/>
      <c r="CD4" s="758" t="s">
        <v>219</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220</v>
      </c>
      <c r="C5" s="741"/>
      <c r="D5" s="741"/>
      <c r="E5" s="741"/>
      <c r="F5" s="741"/>
      <c r="G5" s="741"/>
      <c r="H5" s="741"/>
      <c r="I5" s="741"/>
      <c r="J5" s="741"/>
      <c r="K5" s="741"/>
      <c r="L5" s="741"/>
      <c r="M5" s="741"/>
      <c r="N5" s="741"/>
      <c r="O5" s="741"/>
      <c r="P5" s="741"/>
      <c r="Q5" s="742"/>
      <c r="R5" s="706">
        <v>1211819</v>
      </c>
      <c r="S5" s="707"/>
      <c r="T5" s="707"/>
      <c r="U5" s="707"/>
      <c r="V5" s="707"/>
      <c r="W5" s="707"/>
      <c r="X5" s="707"/>
      <c r="Y5" s="753"/>
      <c r="Z5" s="771">
        <v>16.899999999999999</v>
      </c>
      <c r="AA5" s="771"/>
      <c r="AB5" s="771"/>
      <c r="AC5" s="771"/>
      <c r="AD5" s="772">
        <v>1211819</v>
      </c>
      <c r="AE5" s="772"/>
      <c r="AF5" s="772"/>
      <c r="AG5" s="772"/>
      <c r="AH5" s="772"/>
      <c r="AI5" s="772"/>
      <c r="AJ5" s="772"/>
      <c r="AK5" s="772"/>
      <c r="AL5" s="754">
        <v>27.3</v>
      </c>
      <c r="AM5" s="723"/>
      <c r="AN5" s="723"/>
      <c r="AO5" s="755"/>
      <c r="AP5" s="740" t="s">
        <v>221</v>
      </c>
      <c r="AQ5" s="741"/>
      <c r="AR5" s="741"/>
      <c r="AS5" s="741"/>
      <c r="AT5" s="741"/>
      <c r="AU5" s="741"/>
      <c r="AV5" s="741"/>
      <c r="AW5" s="741"/>
      <c r="AX5" s="741"/>
      <c r="AY5" s="741"/>
      <c r="AZ5" s="741"/>
      <c r="BA5" s="741"/>
      <c r="BB5" s="741"/>
      <c r="BC5" s="741"/>
      <c r="BD5" s="741"/>
      <c r="BE5" s="741"/>
      <c r="BF5" s="742"/>
      <c r="BG5" s="641">
        <v>1105638</v>
      </c>
      <c r="BH5" s="644"/>
      <c r="BI5" s="644"/>
      <c r="BJ5" s="644"/>
      <c r="BK5" s="644"/>
      <c r="BL5" s="644"/>
      <c r="BM5" s="644"/>
      <c r="BN5" s="645"/>
      <c r="BO5" s="703">
        <v>91.2</v>
      </c>
      <c r="BP5" s="703"/>
      <c r="BQ5" s="703"/>
      <c r="BR5" s="703"/>
      <c r="BS5" s="704">
        <v>13384</v>
      </c>
      <c r="BT5" s="704"/>
      <c r="BU5" s="704"/>
      <c r="BV5" s="704"/>
      <c r="BW5" s="704"/>
      <c r="BX5" s="704"/>
      <c r="BY5" s="704"/>
      <c r="BZ5" s="704"/>
      <c r="CA5" s="704"/>
      <c r="CB5" s="745"/>
      <c r="CD5" s="758" t="s">
        <v>216</v>
      </c>
      <c r="CE5" s="759"/>
      <c r="CF5" s="759"/>
      <c r="CG5" s="759"/>
      <c r="CH5" s="759"/>
      <c r="CI5" s="759"/>
      <c r="CJ5" s="759"/>
      <c r="CK5" s="759"/>
      <c r="CL5" s="759"/>
      <c r="CM5" s="759"/>
      <c r="CN5" s="759"/>
      <c r="CO5" s="759"/>
      <c r="CP5" s="759"/>
      <c r="CQ5" s="760"/>
      <c r="CR5" s="758" t="s">
        <v>222</v>
      </c>
      <c r="CS5" s="759"/>
      <c r="CT5" s="759"/>
      <c r="CU5" s="759"/>
      <c r="CV5" s="759"/>
      <c r="CW5" s="759"/>
      <c r="CX5" s="759"/>
      <c r="CY5" s="760"/>
      <c r="CZ5" s="758" t="s">
        <v>214</v>
      </c>
      <c r="DA5" s="759"/>
      <c r="DB5" s="759"/>
      <c r="DC5" s="760"/>
      <c r="DD5" s="758" t="s">
        <v>223</v>
      </c>
      <c r="DE5" s="759"/>
      <c r="DF5" s="759"/>
      <c r="DG5" s="759"/>
      <c r="DH5" s="759"/>
      <c r="DI5" s="759"/>
      <c r="DJ5" s="759"/>
      <c r="DK5" s="759"/>
      <c r="DL5" s="759"/>
      <c r="DM5" s="759"/>
      <c r="DN5" s="759"/>
      <c r="DO5" s="759"/>
      <c r="DP5" s="760"/>
      <c r="DQ5" s="758" t="s">
        <v>224</v>
      </c>
      <c r="DR5" s="759"/>
      <c r="DS5" s="759"/>
      <c r="DT5" s="759"/>
      <c r="DU5" s="759"/>
      <c r="DV5" s="759"/>
      <c r="DW5" s="759"/>
      <c r="DX5" s="759"/>
      <c r="DY5" s="759"/>
      <c r="DZ5" s="759"/>
      <c r="EA5" s="759"/>
      <c r="EB5" s="759"/>
      <c r="EC5" s="760"/>
    </row>
    <row r="6" spans="2:143" ht="11.25" customHeight="1">
      <c r="B6" s="638" t="s">
        <v>225</v>
      </c>
      <c r="C6" s="639"/>
      <c r="D6" s="639"/>
      <c r="E6" s="639"/>
      <c r="F6" s="639"/>
      <c r="G6" s="639"/>
      <c r="H6" s="639"/>
      <c r="I6" s="639"/>
      <c r="J6" s="639"/>
      <c r="K6" s="639"/>
      <c r="L6" s="639"/>
      <c r="M6" s="639"/>
      <c r="N6" s="639"/>
      <c r="O6" s="639"/>
      <c r="P6" s="639"/>
      <c r="Q6" s="640"/>
      <c r="R6" s="641">
        <v>69313</v>
      </c>
      <c r="S6" s="644"/>
      <c r="T6" s="644"/>
      <c r="U6" s="644"/>
      <c r="V6" s="644"/>
      <c r="W6" s="644"/>
      <c r="X6" s="644"/>
      <c r="Y6" s="645"/>
      <c r="Z6" s="703">
        <v>1</v>
      </c>
      <c r="AA6" s="703"/>
      <c r="AB6" s="703"/>
      <c r="AC6" s="703"/>
      <c r="AD6" s="704">
        <v>69313</v>
      </c>
      <c r="AE6" s="704"/>
      <c r="AF6" s="704"/>
      <c r="AG6" s="704"/>
      <c r="AH6" s="704"/>
      <c r="AI6" s="704"/>
      <c r="AJ6" s="704"/>
      <c r="AK6" s="704"/>
      <c r="AL6" s="646">
        <v>1.6</v>
      </c>
      <c r="AM6" s="647"/>
      <c r="AN6" s="647"/>
      <c r="AO6" s="705"/>
      <c r="AP6" s="638" t="s">
        <v>226</v>
      </c>
      <c r="AQ6" s="639"/>
      <c r="AR6" s="639"/>
      <c r="AS6" s="639"/>
      <c r="AT6" s="639"/>
      <c r="AU6" s="639"/>
      <c r="AV6" s="639"/>
      <c r="AW6" s="639"/>
      <c r="AX6" s="639"/>
      <c r="AY6" s="639"/>
      <c r="AZ6" s="639"/>
      <c r="BA6" s="639"/>
      <c r="BB6" s="639"/>
      <c r="BC6" s="639"/>
      <c r="BD6" s="639"/>
      <c r="BE6" s="639"/>
      <c r="BF6" s="640"/>
      <c r="BG6" s="641">
        <v>1105638</v>
      </c>
      <c r="BH6" s="644"/>
      <c r="BI6" s="644"/>
      <c r="BJ6" s="644"/>
      <c r="BK6" s="644"/>
      <c r="BL6" s="644"/>
      <c r="BM6" s="644"/>
      <c r="BN6" s="645"/>
      <c r="BO6" s="703">
        <v>91.2</v>
      </c>
      <c r="BP6" s="703"/>
      <c r="BQ6" s="703"/>
      <c r="BR6" s="703"/>
      <c r="BS6" s="704">
        <v>13384</v>
      </c>
      <c r="BT6" s="704"/>
      <c r="BU6" s="704"/>
      <c r="BV6" s="704"/>
      <c r="BW6" s="704"/>
      <c r="BX6" s="704"/>
      <c r="BY6" s="704"/>
      <c r="BZ6" s="704"/>
      <c r="CA6" s="704"/>
      <c r="CB6" s="745"/>
      <c r="CD6" s="712" t="s">
        <v>227</v>
      </c>
      <c r="CE6" s="713"/>
      <c r="CF6" s="713"/>
      <c r="CG6" s="713"/>
      <c r="CH6" s="713"/>
      <c r="CI6" s="713"/>
      <c r="CJ6" s="713"/>
      <c r="CK6" s="713"/>
      <c r="CL6" s="713"/>
      <c r="CM6" s="713"/>
      <c r="CN6" s="713"/>
      <c r="CO6" s="713"/>
      <c r="CP6" s="713"/>
      <c r="CQ6" s="714"/>
      <c r="CR6" s="641">
        <v>85804</v>
      </c>
      <c r="CS6" s="644"/>
      <c r="CT6" s="644"/>
      <c r="CU6" s="644"/>
      <c r="CV6" s="644"/>
      <c r="CW6" s="644"/>
      <c r="CX6" s="644"/>
      <c r="CY6" s="645"/>
      <c r="CZ6" s="754">
        <v>1.2</v>
      </c>
      <c r="DA6" s="723"/>
      <c r="DB6" s="723"/>
      <c r="DC6" s="757"/>
      <c r="DD6" s="649" t="s">
        <v>121</v>
      </c>
      <c r="DE6" s="644"/>
      <c r="DF6" s="644"/>
      <c r="DG6" s="644"/>
      <c r="DH6" s="644"/>
      <c r="DI6" s="644"/>
      <c r="DJ6" s="644"/>
      <c r="DK6" s="644"/>
      <c r="DL6" s="644"/>
      <c r="DM6" s="644"/>
      <c r="DN6" s="644"/>
      <c r="DO6" s="644"/>
      <c r="DP6" s="645"/>
      <c r="DQ6" s="649">
        <v>85804</v>
      </c>
      <c r="DR6" s="644"/>
      <c r="DS6" s="644"/>
      <c r="DT6" s="644"/>
      <c r="DU6" s="644"/>
      <c r="DV6" s="644"/>
      <c r="DW6" s="644"/>
      <c r="DX6" s="644"/>
      <c r="DY6" s="644"/>
      <c r="DZ6" s="644"/>
      <c r="EA6" s="644"/>
      <c r="EB6" s="644"/>
      <c r="EC6" s="684"/>
    </row>
    <row r="7" spans="2:143" ht="11.25" customHeight="1">
      <c r="B7" s="638" t="s">
        <v>228</v>
      </c>
      <c r="C7" s="639"/>
      <c r="D7" s="639"/>
      <c r="E7" s="639"/>
      <c r="F7" s="639"/>
      <c r="G7" s="639"/>
      <c r="H7" s="639"/>
      <c r="I7" s="639"/>
      <c r="J7" s="639"/>
      <c r="K7" s="639"/>
      <c r="L7" s="639"/>
      <c r="M7" s="639"/>
      <c r="N7" s="639"/>
      <c r="O7" s="639"/>
      <c r="P7" s="639"/>
      <c r="Q7" s="640"/>
      <c r="R7" s="641">
        <v>1514</v>
      </c>
      <c r="S7" s="644"/>
      <c r="T7" s="644"/>
      <c r="U7" s="644"/>
      <c r="V7" s="644"/>
      <c r="W7" s="644"/>
      <c r="X7" s="644"/>
      <c r="Y7" s="645"/>
      <c r="Z7" s="703">
        <v>0</v>
      </c>
      <c r="AA7" s="703"/>
      <c r="AB7" s="703"/>
      <c r="AC7" s="703"/>
      <c r="AD7" s="704">
        <v>1514</v>
      </c>
      <c r="AE7" s="704"/>
      <c r="AF7" s="704"/>
      <c r="AG7" s="704"/>
      <c r="AH7" s="704"/>
      <c r="AI7" s="704"/>
      <c r="AJ7" s="704"/>
      <c r="AK7" s="704"/>
      <c r="AL7" s="646">
        <v>0</v>
      </c>
      <c r="AM7" s="647"/>
      <c r="AN7" s="647"/>
      <c r="AO7" s="705"/>
      <c r="AP7" s="638" t="s">
        <v>229</v>
      </c>
      <c r="AQ7" s="639"/>
      <c r="AR7" s="639"/>
      <c r="AS7" s="639"/>
      <c r="AT7" s="639"/>
      <c r="AU7" s="639"/>
      <c r="AV7" s="639"/>
      <c r="AW7" s="639"/>
      <c r="AX7" s="639"/>
      <c r="AY7" s="639"/>
      <c r="AZ7" s="639"/>
      <c r="BA7" s="639"/>
      <c r="BB7" s="639"/>
      <c r="BC7" s="639"/>
      <c r="BD7" s="639"/>
      <c r="BE7" s="639"/>
      <c r="BF7" s="640"/>
      <c r="BG7" s="641">
        <v>423330</v>
      </c>
      <c r="BH7" s="644"/>
      <c r="BI7" s="644"/>
      <c r="BJ7" s="644"/>
      <c r="BK7" s="644"/>
      <c r="BL7" s="644"/>
      <c r="BM7" s="644"/>
      <c r="BN7" s="645"/>
      <c r="BO7" s="703">
        <v>34.9</v>
      </c>
      <c r="BP7" s="703"/>
      <c r="BQ7" s="703"/>
      <c r="BR7" s="703"/>
      <c r="BS7" s="704">
        <v>13384</v>
      </c>
      <c r="BT7" s="704"/>
      <c r="BU7" s="704"/>
      <c r="BV7" s="704"/>
      <c r="BW7" s="704"/>
      <c r="BX7" s="704"/>
      <c r="BY7" s="704"/>
      <c r="BZ7" s="704"/>
      <c r="CA7" s="704"/>
      <c r="CB7" s="745"/>
      <c r="CD7" s="685" t="s">
        <v>230</v>
      </c>
      <c r="CE7" s="682"/>
      <c r="CF7" s="682"/>
      <c r="CG7" s="682"/>
      <c r="CH7" s="682"/>
      <c r="CI7" s="682"/>
      <c r="CJ7" s="682"/>
      <c r="CK7" s="682"/>
      <c r="CL7" s="682"/>
      <c r="CM7" s="682"/>
      <c r="CN7" s="682"/>
      <c r="CO7" s="682"/>
      <c r="CP7" s="682"/>
      <c r="CQ7" s="683"/>
      <c r="CR7" s="641">
        <v>938383</v>
      </c>
      <c r="CS7" s="644"/>
      <c r="CT7" s="644"/>
      <c r="CU7" s="644"/>
      <c r="CV7" s="644"/>
      <c r="CW7" s="644"/>
      <c r="CX7" s="644"/>
      <c r="CY7" s="645"/>
      <c r="CZ7" s="703">
        <v>13.4</v>
      </c>
      <c r="DA7" s="703"/>
      <c r="DB7" s="703"/>
      <c r="DC7" s="703"/>
      <c r="DD7" s="649">
        <v>27835</v>
      </c>
      <c r="DE7" s="644"/>
      <c r="DF7" s="644"/>
      <c r="DG7" s="644"/>
      <c r="DH7" s="644"/>
      <c r="DI7" s="644"/>
      <c r="DJ7" s="644"/>
      <c r="DK7" s="644"/>
      <c r="DL7" s="644"/>
      <c r="DM7" s="644"/>
      <c r="DN7" s="644"/>
      <c r="DO7" s="644"/>
      <c r="DP7" s="645"/>
      <c r="DQ7" s="649">
        <v>835156</v>
      </c>
      <c r="DR7" s="644"/>
      <c r="DS7" s="644"/>
      <c r="DT7" s="644"/>
      <c r="DU7" s="644"/>
      <c r="DV7" s="644"/>
      <c r="DW7" s="644"/>
      <c r="DX7" s="644"/>
      <c r="DY7" s="644"/>
      <c r="DZ7" s="644"/>
      <c r="EA7" s="644"/>
      <c r="EB7" s="644"/>
      <c r="EC7" s="684"/>
    </row>
    <row r="8" spans="2:143" ht="11.25" customHeight="1">
      <c r="B8" s="638" t="s">
        <v>231</v>
      </c>
      <c r="C8" s="639"/>
      <c r="D8" s="639"/>
      <c r="E8" s="639"/>
      <c r="F8" s="639"/>
      <c r="G8" s="639"/>
      <c r="H8" s="639"/>
      <c r="I8" s="639"/>
      <c r="J8" s="639"/>
      <c r="K8" s="639"/>
      <c r="L8" s="639"/>
      <c r="M8" s="639"/>
      <c r="N8" s="639"/>
      <c r="O8" s="639"/>
      <c r="P8" s="639"/>
      <c r="Q8" s="640"/>
      <c r="R8" s="641">
        <v>2164</v>
      </c>
      <c r="S8" s="644"/>
      <c r="T8" s="644"/>
      <c r="U8" s="644"/>
      <c r="V8" s="644"/>
      <c r="W8" s="644"/>
      <c r="X8" s="644"/>
      <c r="Y8" s="645"/>
      <c r="Z8" s="703">
        <v>0</v>
      </c>
      <c r="AA8" s="703"/>
      <c r="AB8" s="703"/>
      <c r="AC8" s="703"/>
      <c r="AD8" s="704">
        <v>2164</v>
      </c>
      <c r="AE8" s="704"/>
      <c r="AF8" s="704"/>
      <c r="AG8" s="704"/>
      <c r="AH8" s="704"/>
      <c r="AI8" s="704"/>
      <c r="AJ8" s="704"/>
      <c r="AK8" s="704"/>
      <c r="AL8" s="646">
        <v>0</v>
      </c>
      <c r="AM8" s="647"/>
      <c r="AN8" s="647"/>
      <c r="AO8" s="705"/>
      <c r="AP8" s="638" t="s">
        <v>232</v>
      </c>
      <c r="AQ8" s="639"/>
      <c r="AR8" s="639"/>
      <c r="AS8" s="639"/>
      <c r="AT8" s="639"/>
      <c r="AU8" s="639"/>
      <c r="AV8" s="639"/>
      <c r="AW8" s="639"/>
      <c r="AX8" s="639"/>
      <c r="AY8" s="639"/>
      <c r="AZ8" s="639"/>
      <c r="BA8" s="639"/>
      <c r="BB8" s="639"/>
      <c r="BC8" s="639"/>
      <c r="BD8" s="639"/>
      <c r="BE8" s="639"/>
      <c r="BF8" s="640"/>
      <c r="BG8" s="641">
        <v>14685</v>
      </c>
      <c r="BH8" s="644"/>
      <c r="BI8" s="644"/>
      <c r="BJ8" s="644"/>
      <c r="BK8" s="644"/>
      <c r="BL8" s="644"/>
      <c r="BM8" s="644"/>
      <c r="BN8" s="645"/>
      <c r="BO8" s="703">
        <v>1.2</v>
      </c>
      <c r="BP8" s="703"/>
      <c r="BQ8" s="703"/>
      <c r="BR8" s="703"/>
      <c r="BS8" s="649" t="s">
        <v>121</v>
      </c>
      <c r="BT8" s="644"/>
      <c r="BU8" s="644"/>
      <c r="BV8" s="644"/>
      <c r="BW8" s="644"/>
      <c r="BX8" s="644"/>
      <c r="BY8" s="644"/>
      <c r="BZ8" s="644"/>
      <c r="CA8" s="644"/>
      <c r="CB8" s="684"/>
      <c r="CD8" s="685" t="s">
        <v>233</v>
      </c>
      <c r="CE8" s="682"/>
      <c r="CF8" s="682"/>
      <c r="CG8" s="682"/>
      <c r="CH8" s="682"/>
      <c r="CI8" s="682"/>
      <c r="CJ8" s="682"/>
      <c r="CK8" s="682"/>
      <c r="CL8" s="682"/>
      <c r="CM8" s="682"/>
      <c r="CN8" s="682"/>
      <c r="CO8" s="682"/>
      <c r="CP8" s="682"/>
      <c r="CQ8" s="683"/>
      <c r="CR8" s="641">
        <v>1595299</v>
      </c>
      <c r="CS8" s="644"/>
      <c r="CT8" s="644"/>
      <c r="CU8" s="644"/>
      <c r="CV8" s="644"/>
      <c r="CW8" s="644"/>
      <c r="CX8" s="644"/>
      <c r="CY8" s="645"/>
      <c r="CZ8" s="703">
        <v>22.8</v>
      </c>
      <c r="DA8" s="703"/>
      <c r="DB8" s="703"/>
      <c r="DC8" s="703"/>
      <c r="DD8" s="649">
        <v>12420</v>
      </c>
      <c r="DE8" s="644"/>
      <c r="DF8" s="644"/>
      <c r="DG8" s="644"/>
      <c r="DH8" s="644"/>
      <c r="DI8" s="644"/>
      <c r="DJ8" s="644"/>
      <c r="DK8" s="644"/>
      <c r="DL8" s="644"/>
      <c r="DM8" s="644"/>
      <c r="DN8" s="644"/>
      <c r="DO8" s="644"/>
      <c r="DP8" s="645"/>
      <c r="DQ8" s="649">
        <v>1049249</v>
      </c>
      <c r="DR8" s="644"/>
      <c r="DS8" s="644"/>
      <c r="DT8" s="644"/>
      <c r="DU8" s="644"/>
      <c r="DV8" s="644"/>
      <c r="DW8" s="644"/>
      <c r="DX8" s="644"/>
      <c r="DY8" s="644"/>
      <c r="DZ8" s="644"/>
      <c r="EA8" s="644"/>
      <c r="EB8" s="644"/>
      <c r="EC8" s="684"/>
    </row>
    <row r="9" spans="2:143" ht="11.25" customHeight="1">
      <c r="B9" s="638" t="s">
        <v>234</v>
      </c>
      <c r="C9" s="639"/>
      <c r="D9" s="639"/>
      <c r="E9" s="639"/>
      <c r="F9" s="639"/>
      <c r="G9" s="639"/>
      <c r="H9" s="639"/>
      <c r="I9" s="639"/>
      <c r="J9" s="639"/>
      <c r="K9" s="639"/>
      <c r="L9" s="639"/>
      <c r="M9" s="639"/>
      <c r="N9" s="639"/>
      <c r="O9" s="639"/>
      <c r="P9" s="639"/>
      <c r="Q9" s="640"/>
      <c r="R9" s="641">
        <v>2202</v>
      </c>
      <c r="S9" s="644"/>
      <c r="T9" s="644"/>
      <c r="U9" s="644"/>
      <c r="V9" s="644"/>
      <c r="W9" s="644"/>
      <c r="X9" s="644"/>
      <c r="Y9" s="645"/>
      <c r="Z9" s="703">
        <v>0</v>
      </c>
      <c r="AA9" s="703"/>
      <c r="AB9" s="703"/>
      <c r="AC9" s="703"/>
      <c r="AD9" s="704">
        <v>2202</v>
      </c>
      <c r="AE9" s="704"/>
      <c r="AF9" s="704"/>
      <c r="AG9" s="704"/>
      <c r="AH9" s="704"/>
      <c r="AI9" s="704"/>
      <c r="AJ9" s="704"/>
      <c r="AK9" s="704"/>
      <c r="AL9" s="646">
        <v>0</v>
      </c>
      <c r="AM9" s="647"/>
      <c r="AN9" s="647"/>
      <c r="AO9" s="705"/>
      <c r="AP9" s="638" t="s">
        <v>235</v>
      </c>
      <c r="AQ9" s="639"/>
      <c r="AR9" s="639"/>
      <c r="AS9" s="639"/>
      <c r="AT9" s="639"/>
      <c r="AU9" s="639"/>
      <c r="AV9" s="639"/>
      <c r="AW9" s="639"/>
      <c r="AX9" s="639"/>
      <c r="AY9" s="639"/>
      <c r="AZ9" s="639"/>
      <c r="BA9" s="639"/>
      <c r="BB9" s="639"/>
      <c r="BC9" s="639"/>
      <c r="BD9" s="639"/>
      <c r="BE9" s="639"/>
      <c r="BF9" s="640"/>
      <c r="BG9" s="641">
        <v>337478</v>
      </c>
      <c r="BH9" s="644"/>
      <c r="BI9" s="644"/>
      <c r="BJ9" s="644"/>
      <c r="BK9" s="644"/>
      <c r="BL9" s="644"/>
      <c r="BM9" s="644"/>
      <c r="BN9" s="645"/>
      <c r="BO9" s="703">
        <v>27.8</v>
      </c>
      <c r="BP9" s="703"/>
      <c r="BQ9" s="703"/>
      <c r="BR9" s="703"/>
      <c r="BS9" s="649" t="s">
        <v>121</v>
      </c>
      <c r="BT9" s="644"/>
      <c r="BU9" s="644"/>
      <c r="BV9" s="644"/>
      <c r="BW9" s="644"/>
      <c r="BX9" s="644"/>
      <c r="BY9" s="644"/>
      <c r="BZ9" s="644"/>
      <c r="CA9" s="644"/>
      <c r="CB9" s="684"/>
      <c r="CD9" s="685" t="s">
        <v>236</v>
      </c>
      <c r="CE9" s="682"/>
      <c r="CF9" s="682"/>
      <c r="CG9" s="682"/>
      <c r="CH9" s="682"/>
      <c r="CI9" s="682"/>
      <c r="CJ9" s="682"/>
      <c r="CK9" s="682"/>
      <c r="CL9" s="682"/>
      <c r="CM9" s="682"/>
      <c r="CN9" s="682"/>
      <c r="CO9" s="682"/>
      <c r="CP9" s="682"/>
      <c r="CQ9" s="683"/>
      <c r="CR9" s="641">
        <v>538961</v>
      </c>
      <c r="CS9" s="644"/>
      <c r="CT9" s="644"/>
      <c r="CU9" s="644"/>
      <c r="CV9" s="644"/>
      <c r="CW9" s="644"/>
      <c r="CX9" s="644"/>
      <c r="CY9" s="645"/>
      <c r="CZ9" s="703">
        <v>7.7</v>
      </c>
      <c r="DA9" s="703"/>
      <c r="DB9" s="703"/>
      <c r="DC9" s="703"/>
      <c r="DD9" s="649">
        <v>17420</v>
      </c>
      <c r="DE9" s="644"/>
      <c r="DF9" s="644"/>
      <c r="DG9" s="644"/>
      <c r="DH9" s="644"/>
      <c r="DI9" s="644"/>
      <c r="DJ9" s="644"/>
      <c r="DK9" s="644"/>
      <c r="DL9" s="644"/>
      <c r="DM9" s="644"/>
      <c r="DN9" s="644"/>
      <c r="DO9" s="644"/>
      <c r="DP9" s="645"/>
      <c r="DQ9" s="649">
        <v>484691</v>
      </c>
      <c r="DR9" s="644"/>
      <c r="DS9" s="644"/>
      <c r="DT9" s="644"/>
      <c r="DU9" s="644"/>
      <c r="DV9" s="644"/>
      <c r="DW9" s="644"/>
      <c r="DX9" s="644"/>
      <c r="DY9" s="644"/>
      <c r="DZ9" s="644"/>
      <c r="EA9" s="644"/>
      <c r="EB9" s="644"/>
      <c r="EC9" s="684"/>
    </row>
    <row r="10" spans="2:143" ht="11.25" customHeight="1">
      <c r="B10" s="638" t="s">
        <v>237</v>
      </c>
      <c r="C10" s="639"/>
      <c r="D10" s="639"/>
      <c r="E10" s="639"/>
      <c r="F10" s="639"/>
      <c r="G10" s="639"/>
      <c r="H10" s="639"/>
      <c r="I10" s="639"/>
      <c r="J10" s="639"/>
      <c r="K10" s="639"/>
      <c r="L10" s="639"/>
      <c r="M10" s="639"/>
      <c r="N10" s="639"/>
      <c r="O10" s="639"/>
      <c r="P10" s="639"/>
      <c r="Q10" s="640"/>
      <c r="R10" s="641" t="s">
        <v>121</v>
      </c>
      <c r="S10" s="644"/>
      <c r="T10" s="644"/>
      <c r="U10" s="644"/>
      <c r="V10" s="644"/>
      <c r="W10" s="644"/>
      <c r="X10" s="644"/>
      <c r="Y10" s="645"/>
      <c r="Z10" s="703" t="s">
        <v>238</v>
      </c>
      <c r="AA10" s="703"/>
      <c r="AB10" s="703"/>
      <c r="AC10" s="703"/>
      <c r="AD10" s="704" t="s">
        <v>121</v>
      </c>
      <c r="AE10" s="704"/>
      <c r="AF10" s="704"/>
      <c r="AG10" s="704"/>
      <c r="AH10" s="704"/>
      <c r="AI10" s="704"/>
      <c r="AJ10" s="704"/>
      <c r="AK10" s="704"/>
      <c r="AL10" s="646" t="s">
        <v>121</v>
      </c>
      <c r="AM10" s="647"/>
      <c r="AN10" s="647"/>
      <c r="AO10" s="705"/>
      <c r="AP10" s="638" t="s">
        <v>239</v>
      </c>
      <c r="AQ10" s="639"/>
      <c r="AR10" s="639"/>
      <c r="AS10" s="639"/>
      <c r="AT10" s="639"/>
      <c r="AU10" s="639"/>
      <c r="AV10" s="639"/>
      <c r="AW10" s="639"/>
      <c r="AX10" s="639"/>
      <c r="AY10" s="639"/>
      <c r="AZ10" s="639"/>
      <c r="BA10" s="639"/>
      <c r="BB10" s="639"/>
      <c r="BC10" s="639"/>
      <c r="BD10" s="639"/>
      <c r="BE10" s="639"/>
      <c r="BF10" s="640"/>
      <c r="BG10" s="641">
        <v>27834</v>
      </c>
      <c r="BH10" s="644"/>
      <c r="BI10" s="644"/>
      <c r="BJ10" s="644"/>
      <c r="BK10" s="644"/>
      <c r="BL10" s="644"/>
      <c r="BM10" s="644"/>
      <c r="BN10" s="645"/>
      <c r="BO10" s="703">
        <v>2.2999999999999998</v>
      </c>
      <c r="BP10" s="703"/>
      <c r="BQ10" s="703"/>
      <c r="BR10" s="703"/>
      <c r="BS10" s="649">
        <v>4789</v>
      </c>
      <c r="BT10" s="644"/>
      <c r="BU10" s="644"/>
      <c r="BV10" s="644"/>
      <c r="BW10" s="644"/>
      <c r="BX10" s="644"/>
      <c r="BY10" s="644"/>
      <c r="BZ10" s="644"/>
      <c r="CA10" s="644"/>
      <c r="CB10" s="684"/>
      <c r="CD10" s="685" t="s">
        <v>240</v>
      </c>
      <c r="CE10" s="682"/>
      <c r="CF10" s="682"/>
      <c r="CG10" s="682"/>
      <c r="CH10" s="682"/>
      <c r="CI10" s="682"/>
      <c r="CJ10" s="682"/>
      <c r="CK10" s="682"/>
      <c r="CL10" s="682"/>
      <c r="CM10" s="682"/>
      <c r="CN10" s="682"/>
      <c r="CO10" s="682"/>
      <c r="CP10" s="682"/>
      <c r="CQ10" s="683"/>
      <c r="CR10" s="641">
        <v>4631</v>
      </c>
      <c r="CS10" s="644"/>
      <c r="CT10" s="644"/>
      <c r="CU10" s="644"/>
      <c r="CV10" s="644"/>
      <c r="CW10" s="644"/>
      <c r="CX10" s="644"/>
      <c r="CY10" s="645"/>
      <c r="CZ10" s="703">
        <v>0.1</v>
      </c>
      <c r="DA10" s="703"/>
      <c r="DB10" s="703"/>
      <c r="DC10" s="703"/>
      <c r="DD10" s="649" t="s">
        <v>121</v>
      </c>
      <c r="DE10" s="644"/>
      <c r="DF10" s="644"/>
      <c r="DG10" s="644"/>
      <c r="DH10" s="644"/>
      <c r="DI10" s="644"/>
      <c r="DJ10" s="644"/>
      <c r="DK10" s="644"/>
      <c r="DL10" s="644"/>
      <c r="DM10" s="644"/>
      <c r="DN10" s="644"/>
      <c r="DO10" s="644"/>
      <c r="DP10" s="645"/>
      <c r="DQ10" s="649">
        <v>1631</v>
      </c>
      <c r="DR10" s="644"/>
      <c r="DS10" s="644"/>
      <c r="DT10" s="644"/>
      <c r="DU10" s="644"/>
      <c r="DV10" s="644"/>
      <c r="DW10" s="644"/>
      <c r="DX10" s="644"/>
      <c r="DY10" s="644"/>
      <c r="DZ10" s="644"/>
      <c r="EA10" s="644"/>
      <c r="EB10" s="644"/>
      <c r="EC10" s="684"/>
    </row>
    <row r="11" spans="2:143" ht="11.25" customHeight="1">
      <c r="B11" s="638" t="s">
        <v>241</v>
      </c>
      <c r="C11" s="639"/>
      <c r="D11" s="639"/>
      <c r="E11" s="639"/>
      <c r="F11" s="639"/>
      <c r="G11" s="639"/>
      <c r="H11" s="639"/>
      <c r="I11" s="639"/>
      <c r="J11" s="639"/>
      <c r="K11" s="639"/>
      <c r="L11" s="639"/>
      <c r="M11" s="639"/>
      <c r="N11" s="639"/>
      <c r="O11" s="639"/>
      <c r="P11" s="639"/>
      <c r="Q11" s="640"/>
      <c r="R11" s="641" t="s">
        <v>238</v>
      </c>
      <c r="S11" s="644"/>
      <c r="T11" s="644"/>
      <c r="U11" s="644"/>
      <c r="V11" s="644"/>
      <c r="W11" s="644"/>
      <c r="X11" s="644"/>
      <c r="Y11" s="645"/>
      <c r="Z11" s="703" t="s">
        <v>121</v>
      </c>
      <c r="AA11" s="703"/>
      <c r="AB11" s="703"/>
      <c r="AC11" s="703"/>
      <c r="AD11" s="704" t="s">
        <v>238</v>
      </c>
      <c r="AE11" s="704"/>
      <c r="AF11" s="704"/>
      <c r="AG11" s="704"/>
      <c r="AH11" s="704"/>
      <c r="AI11" s="704"/>
      <c r="AJ11" s="704"/>
      <c r="AK11" s="704"/>
      <c r="AL11" s="646" t="s">
        <v>238</v>
      </c>
      <c r="AM11" s="647"/>
      <c r="AN11" s="647"/>
      <c r="AO11" s="705"/>
      <c r="AP11" s="638" t="s">
        <v>242</v>
      </c>
      <c r="AQ11" s="639"/>
      <c r="AR11" s="639"/>
      <c r="AS11" s="639"/>
      <c r="AT11" s="639"/>
      <c r="AU11" s="639"/>
      <c r="AV11" s="639"/>
      <c r="AW11" s="639"/>
      <c r="AX11" s="639"/>
      <c r="AY11" s="639"/>
      <c r="AZ11" s="639"/>
      <c r="BA11" s="639"/>
      <c r="BB11" s="639"/>
      <c r="BC11" s="639"/>
      <c r="BD11" s="639"/>
      <c r="BE11" s="639"/>
      <c r="BF11" s="640"/>
      <c r="BG11" s="641">
        <v>43333</v>
      </c>
      <c r="BH11" s="644"/>
      <c r="BI11" s="644"/>
      <c r="BJ11" s="644"/>
      <c r="BK11" s="644"/>
      <c r="BL11" s="644"/>
      <c r="BM11" s="644"/>
      <c r="BN11" s="645"/>
      <c r="BO11" s="703">
        <v>3.6</v>
      </c>
      <c r="BP11" s="703"/>
      <c r="BQ11" s="703"/>
      <c r="BR11" s="703"/>
      <c r="BS11" s="649">
        <v>8595</v>
      </c>
      <c r="BT11" s="644"/>
      <c r="BU11" s="644"/>
      <c r="BV11" s="644"/>
      <c r="BW11" s="644"/>
      <c r="BX11" s="644"/>
      <c r="BY11" s="644"/>
      <c r="BZ11" s="644"/>
      <c r="CA11" s="644"/>
      <c r="CB11" s="684"/>
      <c r="CD11" s="685" t="s">
        <v>243</v>
      </c>
      <c r="CE11" s="682"/>
      <c r="CF11" s="682"/>
      <c r="CG11" s="682"/>
      <c r="CH11" s="682"/>
      <c r="CI11" s="682"/>
      <c r="CJ11" s="682"/>
      <c r="CK11" s="682"/>
      <c r="CL11" s="682"/>
      <c r="CM11" s="682"/>
      <c r="CN11" s="682"/>
      <c r="CO11" s="682"/>
      <c r="CP11" s="682"/>
      <c r="CQ11" s="683"/>
      <c r="CR11" s="641">
        <v>599579</v>
      </c>
      <c r="CS11" s="644"/>
      <c r="CT11" s="644"/>
      <c r="CU11" s="644"/>
      <c r="CV11" s="644"/>
      <c r="CW11" s="644"/>
      <c r="CX11" s="644"/>
      <c r="CY11" s="645"/>
      <c r="CZ11" s="703">
        <v>8.6</v>
      </c>
      <c r="DA11" s="703"/>
      <c r="DB11" s="703"/>
      <c r="DC11" s="703"/>
      <c r="DD11" s="649">
        <v>424077</v>
      </c>
      <c r="DE11" s="644"/>
      <c r="DF11" s="644"/>
      <c r="DG11" s="644"/>
      <c r="DH11" s="644"/>
      <c r="DI11" s="644"/>
      <c r="DJ11" s="644"/>
      <c r="DK11" s="644"/>
      <c r="DL11" s="644"/>
      <c r="DM11" s="644"/>
      <c r="DN11" s="644"/>
      <c r="DO11" s="644"/>
      <c r="DP11" s="645"/>
      <c r="DQ11" s="649">
        <v>138576</v>
      </c>
      <c r="DR11" s="644"/>
      <c r="DS11" s="644"/>
      <c r="DT11" s="644"/>
      <c r="DU11" s="644"/>
      <c r="DV11" s="644"/>
      <c r="DW11" s="644"/>
      <c r="DX11" s="644"/>
      <c r="DY11" s="644"/>
      <c r="DZ11" s="644"/>
      <c r="EA11" s="644"/>
      <c r="EB11" s="644"/>
      <c r="EC11" s="684"/>
    </row>
    <row r="12" spans="2:143" ht="11.25" customHeight="1">
      <c r="B12" s="638" t="s">
        <v>244</v>
      </c>
      <c r="C12" s="639"/>
      <c r="D12" s="639"/>
      <c r="E12" s="639"/>
      <c r="F12" s="639"/>
      <c r="G12" s="639"/>
      <c r="H12" s="639"/>
      <c r="I12" s="639"/>
      <c r="J12" s="639"/>
      <c r="K12" s="639"/>
      <c r="L12" s="639"/>
      <c r="M12" s="639"/>
      <c r="N12" s="639"/>
      <c r="O12" s="639"/>
      <c r="P12" s="639"/>
      <c r="Q12" s="640"/>
      <c r="R12" s="641">
        <v>189951</v>
      </c>
      <c r="S12" s="644"/>
      <c r="T12" s="644"/>
      <c r="U12" s="644"/>
      <c r="V12" s="644"/>
      <c r="W12" s="644"/>
      <c r="X12" s="644"/>
      <c r="Y12" s="645"/>
      <c r="Z12" s="703">
        <v>2.7</v>
      </c>
      <c r="AA12" s="703"/>
      <c r="AB12" s="703"/>
      <c r="AC12" s="703"/>
      <c r="AD12" s="704">
        <v>189951</v>
      </c>
      <c r="AE12" s="704"/>
      <c r="AF12" s="704"/>
      <c r="AG12" s="704"/>
      <c r="AH12" s="704"/>
      <c r="AI12" s="704"/>
      <c r="AJ12" s="704"/>
      <c r="AK12" s="704"/>
      <c r="AL12" s="646">
        <v>4.3</v>
      </c>
      <c r="AM12" s="647"/>
      <c r="AN12" s="647"/>
      <c r="AO12" s="705"/>
      <c r="AP12" s="638" t="s">
        <v>245</v>
      </c>
      <c r="AQ12" s="639"/>
      <c r="AR12" s="639"/>
      <c r="AS12" s="639"/>
      <c r="AT12" s="639"/>
      <c r="AU12" s="639"/>
      <c r="AV12" s="639"/>
      <c r="AW12" s="639"/>
      <c r="AX12" s="639"/>
      <c r="AY12" s="639"/>
      <c r="AZ12" s="639"/>
      <c r="BA12" s="639"/>
      <c r="BB12" s="639"/>
      <c r="BC12" s="639"/>
      <c r="BD12" s="639"/>
      <c r="BE12" s="639"/>
      <c r="BF12" s="640"/>
      <c r="BG12" s="641">
        <v>576008</v>
      </c>
      <c r="BH12" s="644"/>
      <c r="BI12" s="644"/>
      <c r="BJ12" s="644"/>
      <c r="BK12" s="644"/>
      <c r="BL12" s="644"/>
      <c r="BM12" s="644"/>
      <c r="BN12" s="645"/>
      <c r="BO12" s="703">
        <v>47.5</v>
      </c>
      <c r="BP12" s="703"/>
      <c r="BQ12" s="703"/>
      <c r="BR12" s="703"/>
      <c r="BS12" s="649" t="s">
        <v>238</v>
      </c>
      <c r="BT12" s="644"/>
      <c r="BU12" s="644"/>
      <c r="BV12" s="644"/>
      <c r="BW12" s="644"/>
      <c r="BX12" s="644"/>
      <c r="BY12" s="644"/>
      <c r="BZ12" s="644"/>
      <c r="CA12" s="644"/>
      <c r="CB12" s="684"/>
      <c r="CD12" s="685" t="s">
        <v>246</v>
      </c>
      <c r="CE12" s="682"/>
      <c r="CF12" s="682"/>
      <c r="CG12" s="682"/>
      <c r="CH12" s="682"/>
      <c r="CI12" s="682"/>
      <c r="CJ12" s="682"/>
      <c r="CK12" s="682"/>
      <c r="CL12" s="682"/>
      <c r="CM12" s="682"/>
      <c r="CN12" s="682"/>
      <c r="CO12" s="682"/>
      <c r="CP12" s="682"/>
      <c r="CQ12" s="683"/>
      <c r="CR12" s="641">
        <v>369871</v>
      </c>
      <c r="CS12" s="644"/>
      <c r="CT12" s="644"/>
      <c r="CU12" s="644"/>
      <c r="CV12" s="644"/>
      <c r="CW12" s="644"/>
      <c r="CX12" s="644"/>
      <c r="CY12" s="645"/>
      <c r="CZ12" s="703">
        <v>5.3</v>
      </c>
      <c r="DA12" s="703"/>
      <c r="DB12" s="703"/>
      <c r="DC12" s="703"/>
      <c r="DD12" s="649">
        <v>51375</v>
      </c>
      <c r="DE12" s="644"/>
      <c r="DF12" s="644"/>
      <c r="DG12" s="644"/>
      <c r="DH12" s="644"/>
      <c r="DI12" s="644"/>
      <c r="DJ12" s="644"/>
      <c r="DK12" s="644"/>
      <c r="DL12" s="644"/>
      <c r="DM12" s="644"/>
      <c r="DN12" s="644"/>
      <c r="DO12" s="644"/>
      <c r="DP12" s="645"/>
      <c r="DQ12" s="649">
        <v>311129</v>
      </c>
      <c r="DR12" s="644"/>
      <c r="DS12" s="644"/>
      <c r="DT12" s="644"/>
      <c r="DU12" s="644"/>
      <c r="DV12" s="644"/>
      <c r="DW12" s="644"/>
      <c r="DX12" s="644"/>
      <c r="DY12" s="644"/>
      <c r="DZ12" s="644"/>
      <c r="EA12" s="644"/>
      <c r="EB12" s="644"/>
      <c r="EC12" s="684"/>
    </row>
    <row r="13" spans="2:143" ht="11.25" customHeight="1">
      <c r="B13" s="638" t="s">
        <v>247</v>
      </c>
      <c r="C13" s="639"/>
      <c r="D13" s="639"/>
      <c r="E13" s="639"/>
      <c r="F13" s="639"/>
      <c r="G13" s="639"/>
      <c r="H13" s="639"/>
      <c r="I13" s="639"/>
      <c r="J13" s="639"/>
      <c r="K13" s="639"/>
      <c r="L13" s="639"/>
      <c r="M13" s="639"/>
      <c r="N13" s="639"/>
      <c r="O13" s="639"/>
      <c r="P13" s="639"/>
      <c r="Q13" s="640"/>
      <c r="R13" s="641">
        <v>729</v>
      </c>
      <c r="S13" s="644"/>
      <c r="T13" s="644"/>
      <c r="U13" s="644"/>
      <c r="V13" s="644"/>
      <c r="W13" s="644"/>
      <c r="X13" s="644"/>
      <c r="Y13" s="645"/>
      <c r="Z13" s="703">
        <v>0</v>
      </c>
      <c r="AA13" s="703"/>
      <c r="AB13" s="703"/>
      <c r="AC13" s="703"/>
      <c r="AD13" s="704">
        <v>729</v>
      </c>
      <c r="AE13" s="704"/>
      <c r="AF13" s="704"/>
      <c r="AG13" s="704"/>
      <c r="AH13" s="704"/>
      <c r="AI13" s="704"/>
      <c r="AJ13" s="704"/>
      <c r="AK13" s="704"/>
      <c r="AL13" s="646">
        <v>0</v>
      </c>
      <c r="AM13" s="647"/>
      <c r="AN13" s="647"/>
      <c r="AO13" s="705"/>
      <c r="AP13" s="638" t="s">
        <v>248</v>
      </c>
      <c r="AQ13" s="639"/>
      <c r="AR13" s="639"/>
      <c r="AS13" s="639"/>
      <c r="AT13" s="639"/>
      <c r="AU13" s="639"/>
      <c r="AV13" s="639"/>
      <c r="AW13" s="639"/>
      <c r="AX13" s="639"/>
      <c r="AY13" s="639"/>
      <c r="AZ13" s="639"/>
      <c r="BA13" s="639"/>
      <c r="BB13" s="639"/>
      <c r="BC13" s="639"/>
      <c r="BD13" s="639"/>
      <c r="BE13" s="639"/>
      <c r="BF13" s="640"/>
      <c r="BG13" s="641">
        <v>575011</v>
      </c>
      <c r="BH13" s="644"/>
      <c r="BI13" s="644"/>
      <c r="BJ13" s="644"/>
      <c r="BK13" s="644"/>
      <c r="BL13" s="644"/>
      <c r="BM13" s="644"/>
      <c r="BN13" s="645"/>
      <c r="BO13" s="703">
        <v>47.5</v>
      </c>
      <c r="BP13" s="703"/>
      <c r="BQ13" s="703"/>
      <c r="BR13" s="703"/>
      <c r="BS13" s="649" t="s">
        <v>121</v>
      </c>
      <c r="BT13" s="644"/>
      <c r="BU13" s="644"/>
      <c r="BV13" s="644"/>
      <c r="BW13" s="644"/>
      <c r="BX13" s="644"/>
      <c r="BY13" s="644"/>
      <c r="BZ13" s="644"/>
      <c r="CA13" s="644"/>
      <c r="CB13" s="684"/>
      <c r="CD13" s="685" t="s">
        <v>249</v>
      </c>
      <c r="CE13" s="682"/>
      <c r="CF13" s="682"/>
      <c r="CG13" s="682"/>
      <c r="CH13" s="682"/>
      <c r="CI13" s="682"/>
      <c r="CJ13" s="682"/>
      <c r="CK13" s="682"/>
      <c r="CL13" s="682"/>
      <c r="CM13" s="682"/>
      <c r="CN13" s="682"/>
      <c r="CO13" s="682"/>
      <c r="CP13" s="682"/>
      <c r="CQ13" s="683"/>
      <c r="CR13" s="641">
        <v>904685</v>
      </c>
      <c r="CS13" s="644"/>
      <c r="CT13" s="644"/>
      <c r="CU13" s="644"/>
      <c r="CV13" s="644"/>
      <c r="CW13" s="644"/>
      <c r="CX13" s="644"/>
      <c r="CY13" s="645"/>
      <c r="CZ13" s="703">
        <v>12.9</v>
      </c>
      <c r="DA13" s="703"/>
      <c r="DB13" s="703"/>
      <c r="DC13" s="703"/>
      <c r="DD13" s="649">
        <v>136403</v>
      </c>
      <c r="DE13" s="644"/>
      <c r="DF13" s="644"/>
      <c r="DG13" s="644"/>
      <c r="DH13" s="644"/>
      <c r="DI13" s="644"/>
      <c r="DJ13" s="644"/>
      <c r="DK13" s="644"/>
      <c r="DL13" s="644"/>
      <c r="DM13" s="644"/>
      <c r="DN13" s="644"/>
      <c r="DO13" s="644"/>
      <c r="DP13" s="645"/>
      <c r="DQ13" s="649">
        <v>730352</v>
      </c>
      <c r="DR13" s="644"/>
      <c r="DS13" s="644"/>
      <c r="DT13" s="644"/>
      <c r="DU13" s="644"/>
      <c r="DV13" s="644"/>
      <c r="DW13" s="644"/>
      <c r="DX13" s="644"/>
      <c r="DY13" s="644"/>
      <c r="DZ13" s="644"/>
      <c r="EA13" s="644"/>
      <c r="EB13" s="644"/>
      <c r="EC13" s="684"/>
    </row>
    <row r="14" spans="2:143" ht="11.25" customHeight="1">
      <c r="B14" s="638" t="s">
        <v>250</v>
      </c>
      <c r="C14" s="639"/>
      <c r="D14" s="639"/>
      <c r="E14" s="639"/>
      <c r="F14" s="639"/>
      <c r="G14" s="639"/>
      <c r="H14" s="639"/>
      <c r="I14" s="639"/>
      <c r="J14" s="639"/>
      <c r="K14" s="639"/>
      <c r="L14" s="639"/>
      <c r="M14" s="639"/>
      <c r="N14" s="639"/>
      <c r="O14" s="639"/>
      <c r="P14" s="639"/>
      <c r="Q14" s="640"/>
      <c r="R14" s="641" t="s">
        <v>121</v>
      </c>
      <c r="S14" s="644"/>
      <c r="T14" s="644"/>
      <c r="U14" s="644"/>
      <c r="V14" s="644"/>
      <c r="W14" s="644"/>
      <c r="X14" s="644"/>
      <c r="Y14" s="645"/>
      <c r="Z14" s="703" t="s">
        <v>238</v>
      </c>
      <c r="AA14" s="703"/>
      <c r="AB14" s="703"/>
      <c r="AC14" s="703"/>
      <c r="AD14" s="704" t="s">
        <v>121</v>
      </c>
      <c r="AE14" s="704"/>
      <c r="AF14" s="704"/>
      <c r="AG14" s="704"/>
      <c r="AH14" s="704"/>
      <c r="AI14" s="704"/>
      <c r="AJ14" s="704"/>
      <c r="AK14" s="704"/>
      <c r="AL14" s="646" t="s">
        <v>238</v>
      </c>
      <c r="AM14" s="647"/>
      <c r="AN14" s="647"/>
      <c r="AO14" s="705"/>
      <c r="AP14" s="638" t="s">
        <v>251</v>
      </c>
      <c r="AQ14" s="639"/>
      <c r="AR14" s="639"/>
      <c r="AS14" s="639"/>
      <c r="AT14" s="639"/>
      <c r="AU14" s="639"/>
      <c r="AV14" s="639"/>
      <c r="AW14" s="639"/>
      <c r="AX14" s="639"/>
      <c r="AY14" s="639"/>
      <c r="AZ14" s="639"/>
      <c r="BA14" s="639"/>
      <c r="BB14" s="639"/>
      <c r="BC14" s="639"/>
      <c r="BD14" s="639"/>
      <c r="BE14" s="639"/>
      <c r="BF14" s="640"/>
      <c r="BG14" s="641">
        <v>20811</v>
      </c>
      <c r="BH14" s="644"/>
      <c r="BI14" s="644"/>
      <c r="BJ14" s="644"/>
      <c r="BK14" s="644"/>
      <c r="BL14" s="644"/>
      <c r="BM14" s="644"/>
      <c r="BN14" s="645"/>
      <c r="BO14" s="703">
        <v>1.7</v>
      </c>
      <c r="BP14" s="703"/>
      <c r="BQ14" s="703"/>
      <c r="BR14" s="703"/>
      <c r="BS14" s="649" t="s">
        <v>238</v>
      </c>
      <c r="BT14" s="644"/>
      <c r="BU14" s="644"/>
      <c r="BV14" s="644"/>
      <c r="BW14" s="644"/>
      <c r="BX14" s="644"/>
      <c r="BY14" s="644"/>
      <c r="BZ14" s="644"/>
      <c r="CA14" s="644"/>
      <c r="CB14" s="684"/>
      <c r="CD14" s="685" t="s">
        <v>252</v>
      </c>
      <c r="CE14" s="682"/>
      <c r="CF14" s="682"/>
      <c r="CG14" s="682"/>
      <c r="CH14" s="682"/>
      <c r="CI14" s="682"/>
      <c r="CJ14" s="682"/>
      <c r="CK14" s="682"/>
      <c r="CL14" s="682"/>
      <c r="CM14" s="682"/>
      <c r="CN14" s="682"/>
      <c r="CO14" s="682"/>
      <c r="CP14" s="682"/>
      <c r="CQ14" s="683"/>
      <c r="CR14" s="641">
        <v>381593</v>
      </c>
      <c r="CS14" s="644"/>
      <c r="CT14" s="644"/>
      <c r="CU14" s="644"/>
      <c r="CV14" s="644"/>
      <c r="CW14" s="644"/>
      <c r="CX14" s="644"/>
      <c r="CY14" s="645"/>
      <c r="CZ14" s="703">
        <v>5.5</v>
      </c>
      <c r="DA14" s="703"/>
      <c r="DB14" s="703"/>
      <c r="DC14" s="703"/>
      <c r="DD14" s="649" t="s">
        <v>238</v>
      </c>
      <c r="DE14" s="644"/>
      <c r="DF14" s="644"/>
      <c r="DG14" s="644"/>
      <c r="DH14" s="644"/>
      <c r="DI14" s="644"/>
      <c r="DJ14" s="644"/>
      <c r="DK14" s="644"/>
      <c r="DL14" s="644"/>
      <c r="DM14" s="644"/>
      <c r="DN14" s="644"/>
      <c r="DO14" s="644"/>
      <c r="DP14" s="645"/>
      <c r="DQ14" s="649">
        <v>314593</v>
      </c>
      <c r="DR14" s="644"/>
      <c r="DS14" s="644"/>
      <c r="DT14" s="644"/>
      <c r="DU14" s="644"/>
      <c r="DV14" s="644"/>
      <c r="DW14" s="644"/>
      <c r="DX14" s="644"/>
      <c r="DY14" s="644"/>
      <c r="DZ14" s="644"/>
      <c r="EA14" s="644"/>
      <c r="EB14" s="644"/>
      <c r="EC14" s="684"/>
    </row>
    <row r="15" spans="2:143" ht="11.25" customHeight="1">
      <c r="B15" s="638" t="s">
        <v>253</v>
      </c>
      <c r="C15" s="639"/>
      <c r="D15" s="639"/>
      <c r="E15" s="639"/>
      <c r="F15" s="639"/>
      <c r="G15" s="639"/>
      <c r="H15" s="639"/>
      <c r="I15" s="639"/>
      <c r="J15" s="639"/>
      <c r="K15" s="639"/>
      <c r="L15" s="639"/>
      <c r="M15" s="639"/>
      <c r="N15" s="639"/>
      <c r="O15" s="639"/>
      <c r="P15" s="639"/>
      <c r="Q15" s="640"/>
      <c r="R15" s="641">
        <v>17219</v>
      </c>
      <c r="S15" s="644"/>
      <c r="T15" s="644"/>
      <c r="U15" s="644"/>
      <c r="V15" s="644"/>
      <c r="W15" s="644"/>
      <c r="X15" s="644"/>
      <c r="Y15" s="645"/>
      <c r="Z15" s="703">
        <v>0.2</v>
      </c>
      <c r="AA15" s="703"/>
      <c r="AB15" s="703"/>
      <c r="AC15" s="703"/>
      <c r="AD15" s="704">
        <v>17219</v>
      </c>
      <c r="AE15" s="704"/>
      <c r="AF15" s="704"/>
      <c r="AG15" s="704"/>
      <c r="AH15" s="704"/>
      <c r="AI15" s="704"/>
      <c r="AJ15" s="704"/>
      <c r="AK15" s="704"/>
      <c r="AL15" s="646">
        <v>0.4</v>
      </c>
      <c r="AM15" s="647"/>
      <c r="AN15" s="647"/>
      <c r="AO15" s="705"/>
      <c r="AP15" s="638" t="s">
        <v>254</v>
      </c>
      <c r="AQ15" s="639"/>
      <c r="AR15" s="639"/>
      <c r="AS15" s="639"/>
      <c r="AT15" s="639"/>
      <c r="AU15" s="639"/>
      <c r="AV15" s="639"/>
      <c r="AW15" s="639"/>
      <c r="AX15" s="639"/>
      <c r="AY15" s="639"/>
      <c r="AZ15" s="639"/>
      <c r="BA15" s="639"/>
      <c r="BB15" s="639"/>
      <c r="BC15" s="639"/>
      <c r="BD15" s="639"/>
      <c r="BE15" s="639"/>
      <c r="BF15" s="640"/>
      <c r="BG15" s="641">
        <v>85489</v>
      </c>
      <c r="BH15" s="644"/>
      <c r="BI15" s="644"/>
      <c r="BJ15" s="644"/>
      <c r="BK15" s="644"/>
      <c r="BL15" s="644"/>
      <c r="BM15" s="644"/>
      <c r="BN15" s="645"/>
      <c r="BO15" s="703">
        <v>7.1</v>
      </c>
      <c r="BP15" s="703"/>
      <c r="BQ15" s="703"/>
      <c r="BR15" s="703"/>
      <c r="BS15" s="649" t="s">
        <v>238</v>
      </c>
      <c r="BT15" s="644"/>
      <c r="BU15" s="644"/>
      <c r="BV15" s="644"/>
      <c r="BW15" s="644"/>
      <c r="BX15" s="644"/>
      <c r="BY15" s="644"/>
      <c r="BZ15" s="644"/>
      <c r="CA15" s="644"/>
      <c r="CB15" s="684"/>
      <c r="CD15" s="685" t="s">
        <v>255</v>
      </c>
      <c r="CE15" s="682"/>
      <c r="CF15" s="682"/>
      <c r="CG15" s="682"/>
      <c r="CH15" s="682"/>
      <c r="CI15" s="682"/>
      <c r="CJ15" s="682"/>
      <c r="CK15" s="682"/>
      <c r="CL15" s="682"/>
      <c r="CM15" s="682"/>
      <c r="CN15" s="682"/>
      <c r="CO15" s="682"/>
      <c r="CP15" s="682"/>
      <c r="CQ15" s="683"/>
      <c r="CR15" s="641">
        <v>569449</v>
      </c>
      <c r="CS15" s="644"/>
      <c r="CT15" s="644"/>
      <c r="CU15" s="644"/>
      <c r="CV15" s="644"/>
      <c r="CW15" s="644"/>
      <c r="CX15" s="644"/>
      <c r="CY15" s="645"/>
      <c r="CZ15" s="703">
        <v>8.1</v>
      </c>
      <c r="DA15" s="703"/>
      <c r="DB15" s="703"/>
      <c r="DC15" s="703"/>
      <c r="DD15" s="649">
        <v>61020</v>
      </c>
      <c r="DE15" s="644"/>
      <c r="DF15" s="644"/>
      <c r="DG15" s="644"/>
      <c r="DH15" s="644"/>
      <c r="DI15" s="644"/>
      <c r="DJ15" s="644"/>
      <c r="DK15" s="644"/>
      <c r="DL15" s="644"/>
      <c r="DM15" s="644"/>
      <c r="DN15" s="644"/>
      <c r="DO15" s="644"/>
      <c r="DP15" s="645"/>
      <c r="DQ15" s="649">
        <v>482205</v>
      </c>
      <c r="DR15" s="644"/>
      <c r="DS15" s="644"/>
      <c r="DT15" s="644"/>
      <c r="DU15" s="644"/>
      <c r="DV15" s="644"/>
      <c r="DW15" s="644"/>
      <c r="DX15" s="644"/>
      <c r="DY15" s="644"/>
      <c r="DZ15" s="644"/>
      <c r="EA15" s="644"/>
      <c r="EB15" s="644"/>
      <c r="EC15" s="684"/>
    </row>
    <row r="16" spans="2:143" ht="11.25" customHeight="1">
      <c r="B16" s="638" t="s">
        <v>256</v>
      </c>
      <c r="C16" s="639"/>
      <c r="D16" s="639"/>
      <c r="E16" s="639"/>
      <c r="F16" s="639"/>
      <c r="G16" s="639"/>
      <c r="H16" s="639"/>
      <c r="I16" s="639"/>
      <c r="J16" s="639"/>
      <c r="K16" s="639"/>
      <c r="L16" s="639"/>
      <c r="M16" s="639"/>
      <c r="N16" s="639"/>
      <c r="O16" s="639"/>
      <c r="P16" s="639"/>
      <c r="Q16" s="640"/>
      <c r="R16" s="641" t="s">
        <v>238</v>
      </c>
      <c r="S16" s="644"/>
      <c r="T16" s="644"/>
      <c r="U16" s="644"/>
      <c r="V16" s="644"/>
      <c r="W16" s="644"/>
      <c r="X16" s="644"/>
      <c r="Y16" s="645"/>
      <c r="Z16" s="703" t="s">
        <v>121</v>
      </c>
      <c r="AA16" s="703"/>
      <c r="AB16" s="703"/>
      <c r="AC16" s="703"/>
      <c r="AD16" s="704" t="s">
        <v>121</v>
      </c>
      <c r="AE16" s="704"/>
      <c r="AF16" s="704"/>
      <c r="AG16" s="704"/>
      <c r="AH16" s="704"/>
      <c r="AI16" s="704"/>
      <c r="AJ16" s="704"/>
      <c r="AK16" s="704"/>
      <c r="AL16" s="646" t="s">
        <v>238</v>
      </c>
      <c r="AM16" s="647"/>
      <c r="AN16" s="647"/>
      <c r="AO16" s="705"/>
      <c r="AP16" s="638" t="s">
        <v>257</v>
      </c>
      <c r="AQ16" s="639"/>
      <c r="AR16" s="639"/>
      <c r="AS16" s="639"/>
      <c r="AT16" s="639"/>
      <c r="AU16" s="639"/>
      <c r="AV16" s="639"/>
      <c r="AW16" s="639"/>
      <c r="AX16" s="639"/>
      <c r="AY16" s="639"/>
      <c r="AZ16" s="639"/>
      <c r="BA16" s="639"/>
      <c r="BB16" s="639"/>
      <c r="BC16" s="639"/>
      <c r="BD16" s="639"/>
      <c r="BE16" s="639"/>
      <c r="BF16" s="640"/>
      <c r="BG16" s="641" t="s">
        <v>238</v>
      </c>
      <c r="BH16" s="644"/>
      <c r="BI16" s="644"/>
      <c r="BJ16" s="644"/>
      <c r="BK16" s="644"/>
      <c r="BL16" s="644"/>
      <c r="BM16" s="644"/>
      <c r="BN16" s="645"/>
      <c r="BO16" s="703" t="s">
        <v>238</v>
      </c>
      <c r="BP16" s="703"/>
      <c r="BQ16" s="703"/>
      <c r="BR16" s="703"/>
      <c r="BS16" s="649" t="s">
        <v>238</v>
      </c>
      <c r="BT16" s="644"/>
      <c r="BU16" s="644"/>
      <c r="BV16" s="644"/>
      <c r="BW16" s="644"/>
      <c r="BX16" s="644"/>
      <c r="BY16" s="644"/>
      <c r="BZ16" s="644"/>
      <c r="CA16" s="644"/>
      <c r="CB16" s="684"/>
      <c r="CD16" s="685" t="s">
        <v>258</v>
      </c>
      <c r="CE16" s="682"/>
      <c r="CF16" s="682"/>
      <c r="CG16" s="682"/>
      <c r="CH16" s="682"/>
      <c r="CI16" s="682"/>
      <c r="CJ16" s="682"/>
      <c r="CK16" s="682"/>
      <c r="CL16" s="682"/>
      <c r="CM16" s="682"/>
      <c r="CN16" s="682"/>
      <c r="CO16" s="682"/>
      <c r="CP16" s="682"/>
      <c r="CQ16" s="683"/>
      <c r="CR16" s="641">
        <v>18846</v>
      </c>
      <c r="CS16" s="644"/>
      <c r="CT16" s="644"/>
      <c r="CU16" s="644"/>
      <c r="CV16" s="644"/>
      <c r="CW16" s="644"/>
      <c r="CX16" s="644"/>
      <c r="CY16" s="645"/>
      <c r="CZ16" s="703">
        <v>0.3</v>
      </c>
      <c r="DA16" s="703"/>
      <c r="DB16" s="703"/>
      <c r="DC16" s="703"/>
      <c r="DD16" s="649" t="s">
        <v>121</v>
      </c>
      <c r="DE16" s="644"/>
      <c r="DF16" s="644"/>
      <c r="DG16" s="644"/>
      <c r="DH16" s="644"/>
      <c r="DI16" s="644"/>
      <c r="DJ16" s="644"/>
      <c r="DK16" s="644"/>
      <c r="DL16" s="644"/>
      <c r="DM16" s="644"/>
      <c r="DN16" s="644"/>
      <c r="DO16" s="644"/>
      <c r="DP16" s="645"/>
      <c r="DQ16" s="649">
        <v>996</v>
      </c>
      <c r="DR16" s="644"/>
      <c r="DS16" s="644"/>
      <c r="DT16" s="644"/>
      <c r="DU16" s="644"/>
      <c r="DV16" s="644"/>
      <c r="DW16" s="644"/>
      <c r="DX16" s="644"/>
      <c r="DY16" s="644"/>
      <c r="DZ16" s="644"/>
      <c r="EA16" s="644"/>
      <c r="EB16" s="644"/>
      <c r="EC16" s="684"/>
    </row>
    <row r="17" spans="2:133" ht="11.25" customHeight="1">
      <c r="B17" s="638" t="s">
        <v>259</v>
      </c>
      <c r="C17" s="639"/>
      <c r="D17" s="639"/>
      <c r="E17" s="639"/>
      <c r="F17" s="639"/>
      <c r="G17" s="639"/>
      <c r="H17" s="639"/>
      <c r="I17" s="639"/>
      <c r="J17" s="639"/>
      <c r="K17" s="639"/>
      <c r="L17" s="639"/>
      <c r="M17" s="639"/>
      <c r="N17" s="639"/>
      <c r="O17" s="639"/>
      <c r="P17" s="639"/>
      <c r="Q17" s="640"/>
      <c r="R17" s="641">
        <v>1064</v>
      </c>
      <c r="S17" s="644"/>
      <c r="T17" s="644"/>
      <c r="U17" s="644"/>
      <c r="V17" s="644"/>
      <c r="W17" s="644"/>
      <c r="X17" s="644"/>
      <c r="Y17" s="645"/>
      <c r="Z17" s="703">
        <v>0</v>
      </c>
      <c r="AA17" s="703"/>
      <c r="AB17" s="703"/>
      <c r="AC17" s="703"/>
      <c r="AD17" s="704">
        <v>1064</v>
      </c>
      <c r="AE17" s="704"/>
      <c r="AF17" s="704"/>
      <c r="AG17" s="704"/>
      <c r="AH17" s="704"/>
      <c r="AI17" s="704"/>
      <c r="AJ17" s="704"/>
      <c r="AK17" s="704"/>
      <c r="AL17" s="646">
        <v>0</v>
      </c>
      <c r="AM17" s="647"/>
      <c r="AN17" s="647"/>
      <c r="AO17" s="705"/>
      <c r="AP17" s="638" t="s">
        <v>260</v>
      </c>
      <c r="AQ17" s="639"/>
      <c r="AR17" s="639"/>
      <c r="AS17" s="639"/>
      <c r="AT17" s="639"/>
      <c r="AU17" s="639"/>
      <c r="AV17" s="639"/>
      <c r="AW17" s="639"/>
      <c r="AX17" s="639"/>
      <c r="AY17" s="639"/>
      <c r="AZ17" s="639"/>
      <c r="BA17" s="639"/>
      <c r="BB17" s="639"/>
      <c r="BC17" s="639"/>
      <c r="BD17" s="639"/>
      <c r="BE17" s="639"/>
      <c r="BF17" s="640"/>
      <c r="BG17" s="641" t="s">
        <v>121</v>
      </c>
      <c r="BH17" s="644"/>
      <c r="BI17" s="644"/>
      <c r="BJ17" s="644"/>
      <c r="BK17" s="644"/>
      <c r="BL17" s="644"/>
      <c r="BM17" s="644"/>
      <c r="BN17" s="645"/>
      <c r="BO17" s="703" t="s">
        <v>238</v>
      </c>
      <c r="BP17" s="703"/>
      <c r="BQ17" s="703"/>
      <c r="BR17" s="703"/>
      <c r="BS17" s="649" t="s">
        <v>238</v>
      </c>
      <c r="BT17" s="644"/>
      <c r="BU17" s="644"/>
      <c r="BV17" s="644"/>
      <c r="BW17" s="644"/>
      <c r="BX17" s="644"/>
      <c r="BY17" s="644"/>
      <c r="BZ17" s="644"/>
      <c r="CA17" s="644"/>
      <c r="CB17" s="684"/>
      <c r="CD17" s="685" t="s">
        <v>261</v>
      </c>
      <c r="CE17" s="682"/>
      <c r="CF17" s="682"/>
      <c r="CG17" s="682"/>
      <c r="CH17" s="682"/>
      <c r="CI17" s="682"/>
      <c r="CJ17" s="682"/>
      <c r="CK17" s="682"/>
      <c r="CL17" s="682"/>
      <c r="CM17" s="682"/>
      <c r="CN17" s="682"/>
      <c r="CO17" s="682"/>
      <c r="CP17" s="682"/>
      <c r="CQ17" s="683"/>
      <c r="CR17" s="641">
        <v>980119</v>
      </c>
      <c r="CS17" s="644"/>
      <c r="CT17" s="644"/>
      <c r="CU17" s="644"/>
      <c r="CV17" s="644"/>
      <c r="CW17" s="644"/>
      <c r="CX17" s="644"/>
      <c r="CY17" s="645"/>
      <c r="CZ17" s="703">
        <v>14</v>
      </c>
      <c r="DA17" s="703"/>
      <c r="DB17" s="703"/>
      <c r="DC17" s="703"/>
      <c r="DD17" s="649" t="s">
        <v>238</v>
      </c>
      <c r="DE17" s="644"/>
      <c r="DF17" s="644"/>
      <c r="DG17" s="644"/>
      <c r="DH17" s="644"/>
      <c r="DI17" s="644"/>
      <c r="DJ17" s="644"/>
      <c r="DK17" s="644"/>
      <c r="DL17" s="644"/>
      <c r="DM17" s="644"/>
      <c r="DN17" s="644"/>
      <c r="DO17" s="644"/>
      <c r="DP17" s="645"/>
      <c r="DQ17" s="649">
        <v>834173</v>
      </c>
      <c r="DR17" s="644"/>
      <c r="DS17" s="644"/>
      <c r="DT17" s="644"/>
      <c r="DU17" s="644"/>
      <c r="DV17" s="644"/>
      <c r="DW17" s="644"/>
      <c r="DX17" s="644"/>
      <c r="DY17" s="644"/>
      <c r="DZ17" s="644"/>
      <c r="EA17" s="644"/>
      <c r="EB17" s="644"/>
      <c r="EC17" s="684"/>
    </row>
    <row r="18" spans="2:133" ht="11.25" customHeight="1">
      <c r="B18" s="638" t="s">
        <v>262</v>
      </c>
      <c r="C18" s="639"/>
      <c r="D18" s="639"/>
      <c r="E18" s="639"/>
      <c r="F18" s="639"/>
      <c r="G18" s="639"/>
      <c r="H18" s="639"/>
      <c r="I18" s="639"/>
      <c r="J18" s="639"/>
      <c r="K18" s="639"/>
      <c r="L18" s="639"/>
      <c r="M18" s="639"/>
      <c r="N18" s="639"/>
      <c r="O18" s="639"/>
      <c r="P18" s="639"/>
      <c r="Q18" s="640"/>
      <c r="R18" s="641">
        <v>3464839</v>
      </c>
      <c r="S18" s="644"/>
      <c r="T18" s="644"/>
      <c r="U18" s="644"/>
      <c r="V18" s="644"/>
      <c r="W18" s="644"/>
      <c r="X18" s="644"/>
      <c r="Y18" s="645"/>
      <c r="Z18" s="703">
        <v>48.4</v>
      </c>
      <c r="AA18" s="703"/>
      <c r="AB18" s="703"/>
      <c r="AC18" s="703"/>
      <c r="AD18" s="704">
        <v>2937158</v>
      </c>
      <c r="AE18" s="704"/>
      <c r="AF18" s="704"/>
      <c r="AG18" s="704"/>
      <c r="AH18" s="704"/>
      <c r="AI18" s="704"/>
      <c r="AJ18" s="704"/>
      <c r="AK18" s="704"/>
      <c r="AL18" s="646">
        <v>66.099999999999994</v>
      </c>
      <c r="AM18" s="647"/>
      <c r="AN18" s="647"/>
      <c r="AO18" s="705"/>
      <c r="AP18" s="638" t="s">
        <v>263</v>
      </c>
      <c r="AQ18" s="639"/>
      <c r="AR18" s="639"/>
      <c r="AS18" s="639"/>
      <c r="AT18" s="639"/>
      <c r="AU18" s="639"/>
      <c r="AV18" s="639"/>
      <c r="AW18" s="639"/>
      <c r="AX18" s="639"/>
      <c r="AY18" s="639"/>
      <c r="AZ18" s="639"/>
      <c r="BA18" s="639"/>
      <c r="BB18" s="639"/>
      <c r="BC18" s="639"/>
      <c r="BD18" s="639"/>
      <c r="BE18" s="639"/>
      <c r="BF18" s="640"/>
      <c r="BG18" s="641" t="s">
        <v>168</v>
      </c>
      <c r="BH18" s="644"/>
      <c r="BI18" s="644"/>
      <c r="BJ18" s="644"/>
      <c r="BK18" s="644"/>
      <c r="BL18" s="644"/>
      <c r="BM18" s="644"/>
      <c r="BN18" s="645"/>
      <c r="BO18" s="703" t="s">
        <v>168</v>
      </c>
      <c r="BP18" s="703"/>
      <c r="BQ18" s="703"/>
      <c r="BR18" s="703"/>
      <c r="BS18" s="649" t="s">
        <v>121</v>
      </c>
      <c r="BT18" s="644"/>
      <c r="BU18" s="644"/>
      <c r="BV18" s="644"/>
      <c r="BW18" s="644"/>
      <c r="BX18" s="644"/>
      <c r="BY18" s="644"/>
      <c r="BZ18" s="644"/>
      <c r="CA18" s="644"/>
      <c r="CB18" s="684"/>
      <c r="CD18" s="685" t="s">
        <v>264</v>
      </c>
      <c r="CE18" s="682"/>
      <c r="CF18" s="682"/>
      <c r="CG18" s="682"/>
      <c r="CH18" s="682"/>
      <c r="CI18" s="682"/>
      <c r="CJ18" s="682"/>
      <c r="CK18" s="682"/>
      <c r="CL18" s="682"/>
      <c r="CM18" s="682"/>
      <c r="CN18" s="682"/>
      <c r="CO18" s="682"/>
      <c r="CP18" s="682"/>
      <c r="CQ18" s="683"/>
      <c r="CR18" s="641" t="s">
        <v>121</v>
      </c>
      <c r="CS18" s="644"/>
      <c r="CT18" s="644"/>
      <c r="CU18" s="644"/>
      <c r="CV18" s="644"/>
      <c r="CW18" s="644"/>
      <c r="CX18" s="644"/>
      <c r="CY18" s="645"/>
      <c r="CZ18" s="703" t="s">
        <v>121</v>
      </c>
      <c r="DA18" s="703"/>
      <c r="DB18" s="703"/>
      <c r="DC18" s="703"/>
      <c r="DD18" s="649" t="s">
        <v>121</v>
      </c>
      <c r="DE18" s="644"/>
      <c r="DF18" s="644"/>
      <c r="DG18" s="644"/>
      <c r="DH18" s="644"/>
      <c r="DI18" s="644"/>
      <c r="DJ18" s="644"/>
      <c r="DK18" s="644"/>
      <c r="DL18" s="644"/>
      <c r="DM18" s="644"/>
      <c r="DN18" s="644"/>
      <c r="DO18" s="644"/>
      <c r="DP18" s="645"/>
      <c r="DQ18" s="649" t="s">
        <v>121</v>
      </c>
      <c r="DR18" s="644"/>
      <c r="DS18" s="644"/>
      <c r="DT18" s="644"/>
      <c r="DU18" s="644"/>
      <c r="DV18" s="644"/>
      <c r="DW18" s="644"/>
      <c r="DX18" s="644"/>
      <c r="DY18" s="644"/>
      <c r="DZ18" s="644"/>
      <c r="EA18" s="644"/>
      <c r="EB18" s="644"/>
      <c r="EC18" s="684"/>
    </row>
    <row r="19" spans="2:133" ht="11.25" customHeight="1">
      <c r="B19" s="638" t="s">
        <v>265</v>
      </c>
      <c r="C19" s="639"/>
      <c r="D19" s="639"/>
      <c r="E19" s="639"/>
      <c r="F19" s="639"/>
      <c r="G19" s="639"/>
      <c r="H19" s="639"/>
      <c r="I19" s="639"/>
      <c r="J19" s="639"/>
      <c r="K19" s="639"/>
      <c r="L19" s="639"/>
      <c r="M19" s="639"/>
      <c r="N19" s="639"/>
      <c r="O19" s="639"/>
      <c r="P19" s="639"/>
      <c r="Q19" s="640"/>
      <c r="R19" s="641">
        <v>2937158</v>
      </c>
      <c r="S19" s="644"/>
      <c r="T19" s="644"/>
      <c r="U19" s="644"/>
      <c r="V19" s="644"/>
      <c r="W19" s="644"/>
      <c r="X19" s="644"/>
      <c r="Y19" s="645"/>
      <c r="Z19" s="703">
        <v>41</v>
      </c>
      <c r="AA19" s="703"/>
      <c r="AB19" s="703"/>
      <c r="AC19" s="703"/>
      <c r="AD19" s="704">
        <v>2937158</v>
      </c>
      <c r="AE19" s="704"/>
      <c r="AF19" s="704"/>
      <c r="AG19" s="704"/>
      <c r="AH19" s="704"/>
      <c r="AI19" s="704"/>
      <c r="AJ19" s="704"/>
      <c r="AK19" s="704"/>
      <c r="AL19" s="646">
        <v>66.099999999999994</v>
      </c>
      <c r="AM19" s="647"/>
      <c r="AN19" s="647"/>
      <c r="AO19" s="705"/>
      <c r="AP19" s="638" t="s">
        <v>266</v>
      </c>
      <c r="AQ19" s="639"/>
      <c r="AR19" s="639"/>
      <c r="AS19" s="639"/>
      <c r="AT19" s="639"/>
      <c r="AU19" s="639"/>
      <c r="AV19" s="639"/>
      <c r="AW19" s="639"/>
      <c r="AX19" s="639"/>
      <c r="AY19" s="639"/>
      <c r="AZ19" s="639"/>
      <c r="BA19" s="639"/>
      <c r="BB19" s="639"/>
      <c r="BC19" s="639"/>
      <c r="BD19" s="639"/>
      <c r="BE19" s="639"/>
      <c r="BF19" s="640"/>
      <c r="BG19" s="641">
        <v>106181</v>
      </c>
      <c r="BH19" s="644"/>
      <c r="BI19" s="644"/>
      <c r="BJ19" s="644"/>
      <c r="BK19" s="644"/>
      <c r="BL19" s="644"/>
      <c r="BM19" s="644"/>
      <c r="BN19" s="645"/>
      <c r="BO19" s="703">
        <v>8.8000000000000007</v>
      </c>
      <c r="BP19" s="703"/>
      <c r="BQ19" s="703"/>
      <c r="BR19" s="703"/>
      <c r="BS19" s="649" t="s">
        <v>238</v>
      </c>
      <c r="BT19" s="644"/>
      <c r="BU19" s="644"/>
      <c r="BV19" s="644"/>
      <c r="BW19" s="644"/>
      <c r="BX19" s="644"/>
      <c r="BY19" s="644"/>
      <c r="BZ19" s="644"/>
      <c r="CA19" s="644"/>
      <c r="CB19" s="684"/>
      <c r="CD19" s="685" t="s">
        <v>267</v>
      </c>
      <c r="CE19" s="682"/>
      <c r="CF19" s="682"/>
      <c r="CG19" s="682"/>
      <c r="CH19" s="682"/>
      <c r="CI19" s="682"/>
      <c r="CJ19" s="682"/>
      <c r="CK19" s="682"/>
      <c r="CL19" s="682"/>
      <c r="CM19" s="682"/>
      <c r="CN19" s="682"/>
      <c r="CO19" s="682"/>
      <c r="CP19" s="682"/>
      <c r="CQ19" s="683"/>
      <c r="CR19" s="641" t="s">
        <v>238</v>
      </c>
      <c r="CS19" s="644"/>
      <c r="CT19" s="644"/>
      <c r="CU19" s="644"/>
      <c r="CV19" s="644"/>
      <c r="CW19" s="644"/>
      <c r="CX19" s="644"/>
      <c r="CY19" s="645"/>
      <c r="CZ19" s="703" t="s">
        <v>238</v>
      </c>
      <c r="DA19" s="703"/>
      <c r="DB19" s="703"/>
      <c r="DC19" s="703"/>
      <c r="DD19" s="649" t="s">
        <v>121</v>
      </c>
      <c r="DE19" s="644"/>
      <c r="DF19" s="644"/>
      <c r="DG19" s="644"/>
      <c r="DH19" s="644"/>
      <c r="DI19" s="644"/>
      <c r="DJ19" s="644"/>
      <c r="DK19" s="644"/>
      <c r="DL19" s="644"/>
      <c r="DM19" s="644"/>
      <c r="DN19" s="644"/>
      <c r="DO19" s="644"/>
      <c r="DP19" s="645"/>
      <c r="DQ19" s="649" t="s">
        <v>121</v>
      </c>
      <c r="DR19" s="644"/>
      <c r="DS19" s="644"/>
      <c r="DT19" s="644"/>
      <c r="DU19" s="644"/>
      <c r="DV19" s="644"/>
      <c r="DW19" s="644"/>
      <c r="DX19" s="644"/>
      <c r="DY19" s="644"/>
      <c r="DZ19" s="644"/>
      <c r="EA19" s="644"/>
      <c r="EB19" s="644"/>
      <c r="EC19" s="684"/>
    </row>
    <row r="20" spans="2:133" ht="11.25" customHeight="1">
      <c r="B20" s="638" t="s">
        <v>268</v>
      </c>
      <c r="C20" s="639"/>
      <c r="D20" s="639"/>
      <c r="E20" s="639"/>
      <c r="F20" s="639"/>
      <c r="G20" s="639"/>
      <c r="H20" s="639"/>
      <c r="I20" s="639"/>
      <c r="J20" s="639"/>
      <c r="K20" s="639"/>
      <c r="L20" s="639"/>
      <c r="M20" s="639"/>
      <c r="N20" s="639"/>
      <c r="O20" s="639"/>
      <c r="P20" s="639"/>
      <c r="Q20" s="640"/>
      <c r="R20" s="641">
        <v>527681</v>
      </c>
      <c r="S20" s="644"/>
      <c r="T20" s="644"/>
      <c r="U20" s="644"/>
      <c r="V20" s="644"/>
      <c r="W20" s="644"/>
      <c r="X20" s="644"/>
      <c r="Y20" s="645"/>
      <c r="Z20" s="703">
        <v>7.4</v>
      </c>
      <c r="AA20" s="703"/>
      <c r="AB20" s="703"/>
      <c r="AC20" s="703"/>
      <c r="AD20" s="704" t="s">
        <v>238</v>
      </c>
      <c r="AE20" s="704"/>
      <c r="AF20" s="704"/>
      <c r="AG20" s="704"/>
      <c r="AH20" s="704"/>
      <c r="AI20" s="704"/>
      <c r="AJ20" s="704"/>
      <c r="AK20" s="704"/>
      <c r="AL20" s="646" t="s">
        <v>238</v>
      </c>
      <c r="AM20" s="647"/>
      <c r="AN20" s="647"/>
      <c r="AO20" s="705"/>
      <c r="AP20" s="638" t="s">
        <v>269</v>
      </c>
      <c r="AQ20" s="639"/>
      <c r="AR20" s="639"/>
      <c r="AS20" s="639"/>
      <c r="AT20" s="639"/>
      <c r="AU20" s="639"/>
      <c r="AV20" s="639"/>
      <c r="AW20" s="639"/>
      <c r="AX20" s="639"/>
      <c r="AY20" s="639"/>
      <c r="AZ20" s="639"/>
      <c r="BA20" s="639"/>
      <c r="BB20" s="639"/>
      <c r="BC20" s="639"/>
      <c r="BD20" s="639"/>
      <c r="BE20" s="639"/>
      <c r="BF20" s="640"/>
      <c r="BG20" s="641">
        <v>106181</v>
      </c>
      <c r="BH20" s="644"/>
      <c r="BI20" s="644"/>
      <c r="BJ20" s="644"/>
      <c r="BK20" s="644"/>
      <c r="BL20" s="644"/>
      <c r="BM20" s="644"/>
      <c r="BN20" s="645"/>
      <c r="BO20" s="703">
        <v>8.8000000000000007</v>
      </c>
      <c r="BP20" s="703"/>
      <c r="BQ20" s="703"/>
      <c r="BR20" s="703"/>
      <c r="BS20" s="649" t="s">
        <v>121</v>
      </c>
      <c r="BT20" s="644"/>
      <c r="BU20" s="644"/>
      <c r="BV20" s="644"/>
      <c r="BW20" s="644"/>
      <c r="BX20" s="644"/>
      <c r="BY20" s="644"/>
      <c r="BZ20" s="644"/>
      <c r="CA20" s="644"/>
      <c r="CB20" s="684"/>
      <c r="CD20" s="685" t="s">
        <v>270</v>
      </c>
      <c r="CE20" s="682"/>
      <c r="CF20" s="682"/>
      <c r="CG20" s="682"/>
      <c r="CH20" s="682"/>
      <c r="CI20" s="682"/>
      <c r="CJ20" s="682"/>
      <c r="CK20" s="682"/>
      <c r="CL20" s="682"/>
      <c r="CM20" s="682"/>
      <c r="CN20" s="682"/>
      <c r="CO20" s="682"/>
      <c r="CP20" s="682"/>
      <c r="CQ20" s="683"/>
      <c r="CR20" s="641">
        <v>6987220</v>
      </c>
      <c r="CS20" s="644"/>
      <c r="CT20" s="644"/>
      <c r="CU20" s="644"/>
      <c r="CV20" s="644"/>
      <c r="CW20" s="644"/>
      <c r="CX20" s="644"/>
      <c r="CY20" s="645"/>
      <c r="CZ20" s="703">
        <v>100</v>
      </c>
      <c r="DA20" s="703"/>
      <c r="DB20" s="703"/>
      <c r="DC20" s="703"/>
      <c r="DD20" s="649">
        <v>730550</v>
      </c>
      <c r="DE20" s="644"/>
      <c r="DF20" s="644"/>
      <c r="DG20" s="644"/>
      <c r="DH20" s="644"/>
      <c r="DI20" s="644"/>
      <c r="DJ20" s="644"/>
      <c r="DK20" s="644"/>
      <c r="DL20" s="644"/>
      <c r="DM20" s="644"/>
      <c r="DN20" s="644"/>
      <c r="DO20" s="644"/>
      <c r="DP20" s="645"/>
      <c r="DQ20" s="649">
        <v>5268555</v>
      </c>
      <c r="DR20" s="644"/>
      <c r="DS20" s="644"/>
      <c r="DT20" s="644"/>
      <c r="DU20" s="644"/>
      <c r="DV20" s="644"/>
      <c r="DW20" s="644"/>
      <c r="DX20" s="644"/>
      <c r="DY20" s="644"/>
      <c r="DZ20" s="644"/>
      <c r="EA20" s="644"/>
      <c r="EB20" s="644"/>
      <c r="EC20" s="684"/>
    </row>
    <row r="21" spans="2:133" ht="11.25" customHeight="1">
      <c r="B21" s="638" t="s">
        <v>271</v>
      </c>
      <c r="C21" s="639"/>
      <c r="D21" s="639"/>
      <c r="E21" s="639"/>
      <c r="F21" s="639"/>
      <c r="G21" s="639"/>
      <c r="H21" s="639"/>
      <c r="I21" s="639"/>
      <c r="J21" s="639"/>
      <c r="K21" s="639"/>
      <c r="L21" s="639"/>
      <c r="M21" s="639"/>
      <c r="N21" s="639"/>
      <c r="O21" s="639"/>
      <c r="P21" s="639"/>
      <c r="Q21" s="640"/>
      <c r="R21" s="641" t="s">
        <v>121</v>
      </c>
      <c r="S21" s="644"/>
      <c r="T21" s="644"/>
      <c r="U21" s="644"/>
      <c r="V21" s="644"/>
      <c r="W21" s="644"/>
      <c r="X21" s="644"/>
      <c r="Y21" s="645"/>
      <c r="Z21" s="703" t="s">
        <v>168</v>
      </c>
      <c r="AA21" s="703"/>
      <c r="AB21" s="703"/>
      <c r="AC21" s="703"/>
      <c r="AD21" s="704" t="s">
        <v>168</v>
      </c>
      <c r="AE21" s="704"/>
      <c r="AF21" s="704"/>
      <c r="AG21" s="704"/>
      <c r="AH21" s="704"/>
      <c r="AI21" s="704"/>
      <c r="AJ21" s="704"/>
      <c r="AK21" s="704"/>
      <c r="AL21" s="646" t="s">
        <v>121</v>
      </c>
      <c r="AM21" s="647"/>
      <c r="AN21" s="647"/>
      <c r="AO21" s="705"/>
      <c r="AP21" s="749" t="s">
        <v>272</v>
      </c>
      <c r="AQ21" s="756"/>
      <c r="AR21" s="756"/>
      <c r="AS21" s="756"/>
      <c r="AT21" s="756"/>
      <c r="AU21" s="756"/>
      <c r="AV21" s="756"/>
      <c r="AW21" s="756"/>
      <c r="AX21" s="756"/>
      <c r="AY21" s="756"/>
      <c r="AZ21" s="756"/>
      <c r="BA21" s="756"/>
      <c r="BB21" s="756"/>
      <c r="BC21" s="756"/>
      <c r="BD21" s="756"/>
      <c r="BE21" s="756"/>
      <c r="BF21" s="751"/>
      <c r="BG21" s="641">
        <v>106181</v>
      </c>
      <c r="BH21" s="644"/>
      <c r="BI21" s="644"/>
      <c r="BJ21" s="644"/>
      <c r="BK21" s="644"/>
      <c r="BL21" s="644"/>
      <c r="BM21" s="644"/>
      <c r="BN21" s="645"/>
      <c r="BO21" s="703">
        <v>8.8000000000000007</v>
      </c>
      <c r="BP21" s="703"/>
      <c r="BQ21" s="703"/>
      <c r="BR21" s="703"/>
      <c r="BS21" s="649" t="s">
        <v>238</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273</v>
      </c>
      <c r="C22" s="639"/>
      <c r="D22" s="639"/>
      <c r="E22" s="639"/>
      <c r="F22" s="639"/>
      <c r="G22" s="639"/>
      <c r="H22" s="639"/>
      <c r="I22" s="639"/>
      <c r="J22" s="639"/>
      <c r="K22" s="639"/>
      <c r="L22" s="639"/>
      <c r="M22" s="639"/>
      <c r="N22" s="639"/>
      <c r="O22" s="639"/>
      <c r="P22" s="639"/>
      <c r="Q22" s="640"/>
      <c r="R22" s="641">
        <v>4960814</v>
      </c>
      <c r="S22" s="644"/>
      <c r="T22" s="644"/>
      <c r="U22" s="644"/>
      <c r="V22" s="644"/>
      <c r="W22" s="644"/>
      <c r="X22" s="644"/>
      <c r="Y22" s="645"/>
      <c r="Z22" s="703">
        <v>69.2</v>
      </c>
      <c r="AA22" s="703"/>
      <c r="AB22" s="703"/>
      <c r="AC22" s="703"/>
      <c r="AD22" s="704">
        <v>4433133</v>
      </c>
      <c r="AE22" s="704"/>
      <c r="AF22" s="704"/>
      <c r="AG22" s="704"/>
      <c r="AH22" s="704"/>
      <c r="AI22" s="704"/>
      <c r="AJ22" s="704"/>
      <c r="AK22" s="704"/>
      <c r="AL22" s="646">
        <v>99.8</v>
      </c>
      <c r="AM22" s="647"/>
      <c r="AN22" s="647"/>
      <c r="AO22" s="705"/>
      <c r="AP22" s="749" t="s">
        <v>274</v>
      </c>
      <c r="AQ22" s="756"/>
      <c r="AR22" s="756"/>
      <c r="AS22" s="756"/>
      <c r="AT22" s="756"/>
      <c r="AU22" s="756"/>
      <c r="AV22" s="756"/>
      <c r="AW22" s="756"/>
      <c r="AX22" s="756"/>
      <c r="AY22" s="756"/>
      <c r="AZ22" s="756"/>
      <c r="BA22" s="756"/>
      <c r="BB22" s="756"/>
      <c r="BC22" s="756"/>
      <c r="BD22" s="756"/>
      <c r="BE22" s="756"/>
      <c r="BF22" s="751"/>
      <c r="BG22" s="641" t="s">
        <v>238</v>
      </c>
      <c r="BH22" s="644"/>
      <c r="BI22" s="644"/>
      <c r="BJ22" s="644"/>
      <c r="BK22" s="644"/>
      <c r="BL22" s="644"/>
      <c r="BM22" s="644"/>
      <c r="BN22" s="645"/>
      <c r="BO22" s="703" t="s">
        <v>238</v>
      </c>
      <c r="BP22" s="703"/>
      <c r="BQ22" s="703"/>
      <c r="BR22" s="703"/>
      <c r="BS22" s="649" t="s">
        <v>238</v>
      </c>
      <c r="BT22" s="644"/>
      <c r="BU22" s="644"/>
      <c r="BV22" s="644"/>
      <c r="BW22" s="644"/>
      <c r="BX22" s="644"/>
      <c r="BY22" s="644"/>
      <c r="BZ22" s="644"/>
      <c r="CA22" s="644"/>
      <c r="CB22" s="684"/>
      <c r="CD22" s="758" t="s">
        <v>275</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276</v>
      </c>
      <c r="C23" s="639"/>
      <c r="D23" s="639"/>
      <c r="E23" s="639"/>
      <c r="F23" s="639"/>
      <c r="G23" s="639"/>
      <c r="H23" s="639"/>
      <c r="I23" s="639"/>
      <c r="J23" s="639"/>
      <c r="K23" s="639"/>
      <c r="L23" s="639"/>
      <c r="M23" s="639"/>
      <c r="N23" s="639"/>
      <c r="O23" s="639"/>
      <c r="P23" s="639"/>
      <c r="Q23" s="640"/>
      <c r="R23" s="641">
        <v>1035</v>
      </c>
      <c r="S23" s="644"/>
      <c r="T23" s="644"/>
      <c r="U23" s="644"/>
      <c r="V23" s="644"/>
      <c r="W23" s="644"/>
      <c r="X23" s="644"/>
      <c r="Y23" s="645"/>
      <c r="Z23" s="703">
        <v>0</v>
      </c>
      <c r="AA23" s="703"/>
      <c r="AB23" s="703"/>
      <c r="AC23" s="703"/>
      <c r="AD23" s="704">
        <v>1035</v>
      </c>
      <c r="AE23" s="704"/>
      <c r="AF23" s="704"/>
      <c r="AG23" s="704"/>
      <c r="AH23" s="704"/>
      <c r="AI23" s="704"/>
      <c r="AJ23" s="704"/>
      <c r="AK23" s="704"/>
      <c r="AL23" s="646">
        <v>0</v>
      </c>
      <c r="AM23" s="647"/>
      <c r="AN23" s="647"/>
      <c r="AO23" s="705"/>
      <c r="AP23" s="749" t="s">
        <v>277</v>
      </c>
      <c r="AQ23" s="756"/>
      <c r="AR23" s="756"/>
      <c r="AS23" s="756"/>
      <c r="AT23" s="756"/>
      <c r="AU23" s="756"/>
      <c r="AV23" s="756"/>
      <c r="AW23" s="756"/>
      <c r="AX23" s="756"/>
      <c r="AY23" s="756"/>
      <c r="AZ23" s="756"/>
      <c r="BA23" s="756"/>
      <c r="BB23" s="756"/>
      <c r="BC23" s="756"/>
      <c r="BD23" s="756"/>
      <c r="BE23" s="756"/>
      <c r="BF23" s="751"/>
      <c r="BG23" s="641" t="s">
        <v>121</v>
      </c>
      <c r="BH23" s="644"/>
      <c r="BI23" s="644"/>
      <c r="BJ23" s="644"/>
      <c r="BK23" s="644"/>
      <c r="BL23" s="644"/>
      <c r="BM23" s="644"/>
      <c r="BN23" s="645"/>
      <c r="BO23" s="703" t="s">
        <v>238</v>
      </c>
      <c r="BP23" s="703"/>
      <c r="BQ23" s="703"/>
      <c r="BR23" s="703"/>
      <c r="BS23" s="649" t="s">
        <v>238</v>
      </c>
      <c r="BT23" s="644"/>
      <c r="BU23" s="644"/>
      <c r="BV23" s="644"/>
      <c r="BW23" s="644"/>
      <c r="BX23" s="644"/>
      <c r="BY23" s="644"/>
      <c r="BZ23" s="644"/>
      <c r="CA23" s="644"/>
      <c r="CB23" s="684"/>
      <c r="CD23" s="758" t="s">
        <v>216</v>
      </c>
      <c r="CE23" s="759"/>
      <c r="CF23" s="759"/>
      <c r="CG23" s="759"/>
      <c r="CH23" s="759"/>
      <c r="CI23" s="759"/>
      <c r="CJ23" s="759"/>
      <c r="CK23" s="759"/>
      <c r="CL23" s="759"/>
      <c r="CM23" s="759"/>
      <c r="CN23" s="759"/>
      <c r="CO23" s="759"/>
      <c r="CP23" s="759"/>
      <c r="CQ23" s="760"/>
      <c r="CR23" s="758" t="s">
        <v>278</v>
      </c>
      <c r="CS23" s="759"/>
      <c r="CT23" s="759"/>
      <c r="CU23" s="759"/>
      <c r="CV23" s="759"/>
      <c r="CW23" s="759"/>
      <c r="CX23" s="759"/>
      <c r="CY23" s="760"/>
      <c r="CZ23" s="758" t="s">
        <v>279</v>
      </c>
      <c r="DA23" s="759"/>
      <c r="DB23" s="759"/>
      <c r="DC23" s="760"/>
      <c r="DD23" s="758" t="s">
        <v>280</v>
      </c>
      <c r="DE23" s="759"/>
      <c r="DF23" s="759"/>
      <c r="DG23" s="759"/>
      <c r="DH23" s="759"/>
      <c r="DI23" s="759"/>
      <c r="DJ23" s="759"/>
      <c r="DK23" s="760"/>
      <c r="DL23" s="767" t="s">
        <v>281</v>
      </c>
      <c r="DM23" s="768"/>
      <c r="DN23" s="768"/>
      <c r="DO23" s="768"/>
      <c r="DP23" s="768"/>
      <c r="DQ23" s="768"/>
      <c r="DR23" s="768"/>
      <c r="DS23" s="768"/>
      <c r="DT23" s="768"/>
      <c r="DU23" s="768"/>
      <c r="DV23" s="769"/>
      <c r="DW23" s="758" t="s">
        <v>282</v>
      </c>
      <c r="DX23" s="759"/>
      <c r="DY23" s="759"/>
      <c r="DZ23" s="759"/>
      <c r="EA23" s="759"/>
      <c r="EB23" s="759"/>
      <c r="EC23" s="760"/>
    </row>
    <row r="24" spans="2:133" ht="11.25" customHeight="1">
      <c r="B24" s="638" t="s">
        <v>283</v>
      </c>
      <c r="C24" s="639"/>
      <c r="D24" s="639"/>
      <c r="E24" s="639"/>
      <c r="F24" s="639"/>
      <c r="G24" s="639"/>
      <c r="H24" s="639"/>
      <c r="I24" s="639"/>
      <c r="J24" s="639"/>
      <c r="K24" s="639"/>
      <c r="L24" s="639"/>
      <c r="M24" s="639"/>
      <c r="N24" s="639"/>
      <c r="O24" s="639"/>
      <c r="P24" s="639"/>
      <c r="Q24" s="640"/>
      <c r="R24" s="641">
        <v>42593</v>
      </c>
      <c r="S24" s="644"/>
      <c r="T24" s="644"/>
      <c r="U24" s="644"/>
      <c r="V24" s="644"/>
      <c r="W24" s="644"/>
      <c r="X24" s="644"/>
      <c r="Y24" s="645"/>
      <c r="Z24" s="703">
        <v>0.6</v>
      </c>
      <c r="AA24" s="703"/>
      <c r="AB24" s="703"/>
      <c r="AC24" s="703"/>
      <c r="AD24" s="704" t="s">
        <v>238</v>
      </c>
      <c r="AE24" s="704"/>
      <c r="AF24" s="704"/>
      <c r="AG24" s="704"/>
      <c r="AH24" s="704"/>
      <c r="AI24" s="704"/>
      <c r="AJ24" s="704"/>
      <c r="AK24" s="704"/>
      <c r="AL24" s="646" t="s">
        <v>121</v>
      </c>
      <c r="AM24" s="647"/>
      <c r="AN24" s="647"/>
      <c r="AO24" s="705"/>
      <c r="AP24" s="749" t="s">
        <v>284</v>
      </c>
      <c r="AQ24" s="756"/>
      <c r="AR24" s="756"/>
      <c r="AS24" s="756"/>
      <c r="AT24" s="756"/>
      <c r="AU24" s="756"/>
      <c r="AV24" s="756"/>
      <c r="AW24" s="756"/>
      <c r="AX24" s="756"/>
      <c r="AY24" s="756"/>
      <c r="AZ24" s="756"/>
      <c r="BA24" s="756"/>
      <c r="BB24" s="756"/>
      <c r="BC24" s="756"/>
      <c r="BD24" s="756"/>
      <c r="BE24" s="756"/>
      <c r="BF24" s="751"/>
      <c r="BG24" s="641" t="s">
        <v>121</v>
      </c>
      <c r="BH24" s="644"/>
      <c r="BI24" s="644"/>
      <c r="BJ24" s="644"/>
      <c r="BK24" s="644"/>
      <c r="BL24" s="644"/>
      <c r="BM24" s="644"/>
      <c r="BN24" s="645"/>
      <c r="BO24" s="703" t="s">
        <v>121</v>
      </c>
      <c r="BP24" s="703"/>
      <c r="BQ24" s="703"/>
      <c r="BR24" s="703"/>
      <c r="BS24" s="649" t="s">
        <v>121</v>
      </c>
      <c r="BT24" s="644"/>
      <c r="BU24" s="644"/>
      <c r="BV24" s="644"/>
      <c r="BW24" s="644"/>
      <c r="BX24" s="644"/>
      <c r="BY24" s="644"/>
      <c r="BZ24" s="644"/>
      <c r="CA24" s="644"/>
      <c r="CB24" s="684"/>
      <c r="CD24" s="712" t="s">
        <v>285</v>
      </c>
      <c r="CE24" s="713"/>
      <c r="CF24" s="713"/>
      <c r="CG24" s="713"/>
      <c r="CH24" s="713"/>
      <c r="CI24" s="713"/>
      <c r="CJ24" s="713"/>
      <c r="CK24" s="713"/>
      <c r="CL24" s="713"/>
      <c r="CM24" s="713"/>
      <c r="CN24" s="713"/>
      <c r="CO24" s="713"/>
      <c r="CP24" s="713"/>
      <c r="CQ24" s="714"/>
      <c r="CR24" s="706">
        <v>2793179</v>
      </c>
      <c r="CS24" s="707"/>
      <c r="CT24" s="707"/>
      <c r="CU24" s="707"/>
      <c r="CV24" s="707"/>
      <c r="CW24" s="707"/>
      <c r="CX24" s="707"/>
      <c r="CY24" s="753"/>
      <c r="CZ24" s="754">
        <v>40</v>
      </c>
      <c r="DA24" s="723"/>
      <c r="DB24" s="723"/>
      <c r="DC24" s="757"/>
      <c r="DD24" s="752">
        <v>2229876</v>
      </c>
      <c r="DE24" s="707"/>
      <c r="DF24" s="707"/>
      <c r="DG24" s="707"/>
      <c r="DH24" s="707"/>
      <c r="DI24" s="707"/>
      <c r="DJ24" s="707"/>
      <c r="DK24" s="753"/>
      <c r="DL24" s="752">
        <v>2216749</v>
      </c>
      <c r="DM24" s="707"/>
      <c r="DN24" s="707"/>
      <c r="DO24" s="707"/>
      <c r="DP24" s="707"/>
      <c r="DQ24" s="707"/>
      <c r="DR24" s="707"/>
      <c r="DS24" s="707"/>
      <c r="DT24" s="707"/>
      <c r="DU24" s="707"/>
      <c r="DV24" s="753"/>
      <c r="DW24" s="754">
        <v>47.9</v>
      </c>
      <c r="DX24" s="723"/>
      <c r="DY24" s="723"/>
      <c r="DZ24" s="723"/>
      <c r="EA24" s="723"/>
      <c r="EB24" s="723"/>
      <c r="EC24" s="755"/>
    </row>
    <row r="25" spans="2:133" ht="11.25" customHeight="1">
      <c r="B25" s="638" t="s">
        <v>286</v>
      </c>
      <c r="C25" s="639"/>
      <c r="D25" s="639"/>
      <c r="E25" s="639"/>
      <c r="F25" s="639"/>
      <c r="G25" s="639"/>
      <c r="H25" s="639"/>
      <c r="I25" s="639"/>
      <c r="J25" s="639"/>
      <c r="K25" s="639"/>
      <c r="L25" s="639"/>
      <c r="M25" s="639"/>
      <c r="N25" s="639"/>
      <c r="O25" s="639"/>
      <c r="P25" s="639"/>
      <c r="Q25" s="640"/>
      <c r="R25" s="641">
        <v>206920</v>
      </c>
      <c r="S25" s="644"/>
      <c r="T25" s="644"/>
      <c r="U25" s="644"/>
      <c r="V25" s="644"/>
      <c r="W25" s="644"/>
      <c r="X25" s="644"/>
      <c r="Y25" s="645"/>
      <c r="Z25" s="703">
        <v>2.9</v>
      </c>
      <c r="AA25" s="703"/>
      <c r="AB25" s="703"/>
      <c r="AC25" s="703"/>
      <c r="AD25" s="704">
        <v>3647</v>
      </c>
      <c r="AE25" s="704"/>
      <c r="AF25" s="704"/>
      <c r="AG25" s="704"/>
      <c r="AH25" s="704"/>
      <c r="AI25" s="704"/>
      <c r="AJ25" s="704"/>
      <c r="AK25" s="704"/>
      <c r="AL25" s="646">
        <v>0.1</v>
      </c>
      <c r="AM25" s="647"/>
      <c r="AN25" s="647"/>
      <c r="AO25" s="705"/>
      <c r="AP25" s="749" t="s">
        <v>287</v>
      </c>
      <c r="AQ25" s="756"/>
      <c r="AR25" s="756"/>
      <c r="AS25" s="756"/>
      <c r="AT25" s="756"/>
      <c r="AU25" s="756"/>
      <c r="AV25" s="756"/>
      <c r="AW25" s="756"/>
      <c r="AX25" s="756"/>
      <c r="AY25" s="756"/>
      <c r="AZ25" s="756"/>
      <c r="BA25" s="756"/>
      <c r="BB25" s="756"/>
      <c r="BC25" s="756"/>
      <c r="BD25" s="756"/>
      <c r="BE25" s="756"/>
      <c r="BF25" s="751"/>
      <c r="BG25" s="641" t="s">
        <v>238</v>
      </c>
      <c r="BH25" s="644"/>
      <c r="BI25" s="644"/>
      <c r="BJ25" s="644"/>
      <c r="BK25" s="644"/>
      <c r="BL25" s="644"/>
      <c r="BM25" s="644"/>
      <c r="BN25" s="645"/>
      <c r="BO25" s="703" t="s">
        <v>168</v>
      </c>
      <c r="BP25" s="703"/>
      <c r="BQ25" s="703"/>
      <c r="BR25" s="703"/>
      <c r="BS25" s="649" t="s">
        <v>168</v>
      </c>
      <c r="BT25" s="644"/>
      <c r="BU25" s="644"/>
      <c r="BV25" s="644"/>
      <c r="BW25" s="644"/>
      <c r="BX25" s="644"/>
      <c r="BY25" s="644"/>
      <c r="BZ25" s="644"/>
      <c r="CA25" s="644"/>
      <c r="CB25" s="684"/>
      <c r="CD25" s="685" t="s">
        <v>288</v>
      </c>
      <c r="CE25" s="682"/>
      <c r="CF25" s="682"/>
      <c r="CG25" s="682"/>
      <c r="CH25" s="682"/>
      <c r="CI25" s="682"/>
      <c r="CJ25" s="682"/>
      <c r="CK25" s="682"/>
      <c r="CL25" s="682"/>
      <c r="CM25" s="682"/>
      <c r="CN25" s="682"/>
      <c r="CO25" s="682"/>
      <c r="CP25" s="682"/>
      <c r="CQ25" s="683"/>
      <c r="CR25" s="641">
        <v>1156444</v>
      </c>
      <c r="CS25" s="642"/>
      <c r="CT25" s="642"/>
      <c r="CU25" s="642"/>
      <c r="CV25" s="642"/>
      <c r="CW25" s="642"/>
      <c r="CX25" s="642"/>
      <c r="CY25" s="643"/>
      <c r="CZ25" s="646">
        <v>16.600000000000001</v>
      </c>
      <c r="DA25" s="675"/>
      <c r="DB25" s="675"/>
      <c r="DC25" s="676"/>
      <c r="DD25" s="649">
        <v>1130745</v>
      </c>
      <c r="DE25" s="642"/>
      <c r="DF25" s="642"/>
      <c r="DG25" s="642"/>
      <c r="DH25" s="642"/>
      <c r="DI25" s="642"/>
      <c r="DJ25" s="642"/>
      <c r="DK25" s="643"/>
      <c r="DL25" s="649">
        <v>1121249</v>
      </c>
      <c r="DM25" s="642"/>
      <c r="DN25" s="642"/>
      <c r="DO25" s="642"/>
      <c r="DP25" s="642"/>
      <c r="DQ25" s="642"/>
      <c r="DR25" s="642"/>
      <c r="DS25" s="642"/>
      <c r="DT25" s="642"/>
      <c r="DU25" s="642"/>
      <c r="DV25" s="643"/>
      <c r="DW25" s="646">
        <v>24.2</v>
      </c>
      <c r="DX25" s="675"/>
      <c r="DY25" s="675"/>
      <c r="DZ25" s="675"/>
      <c r="EA25" s="675"/>
      <c r="EB25" s="675"/>
      <c r="EC25" s="677"/>
    </row>
    <row r="26" spans="2:133" ht="11.25" customHeight="1">
      <c r="B26" s="638" t="s">
        <v>289</v>
      </c>
      <c r="C26" s="639"/>
      <c r="D26" s="639"/>
      <c r="E26" s="639"/>
      <c r="F26" s="639"/>
      <c r="G26" s="639"/>
      <c r="H26" s="639"/>
      <c r="I26" s="639"/>
      <c r="J26" s="639"/>
      <c r="K26" s="639"/>
      <c r="L26" s="639"/>
      <c r="M26" s="639"/>
      <c r="N26" s="639"/>
      <c r="O26" s="639"/>
      <c r="P26" s="639"/>
      <c r="Q26" s="640"/>
      <c r="R26" s="641">
        <v>33519</v>
      </c>
      <c r="S26" s="644"/>
      <c r="T26" s="644"/>
      <c r="U26" s="644"/>
      <c r="V26" s="644"/>
      <c r="W26" s="644"/>
      <c r="X26" s="644"/>
      <c r="Y26" s="645"/>
      <c r="Z26" s="703">
        <v>0.5</v>
      </c>
      <c r="AA26" s="703"/>
      <c r="AB26" s="703"/>
      <c r="AC26" s="703"/>
      <c r="AD26" s="704">
        <v>174</v>
      </c>
      <c r="AE26" s="704"/>
      <c r="AF26" s="704"/>
      <c r="AG26" s="704"/>
      <c r="AH26" s="704"/>
      <c r="AI26" s="704"/>
      <c r="AJ26" s="704"/>
      <c r="AK26" s="704"/>
      <c r="AL26" s="646">
        <v>0</v>
      </c>
      <c r="AM26" s="647"/>
      <c r="AN26" s="647"/>
      <c r="AO26" s="705"/>
      <c r="AP26" s="749" t="s">
        <v>290</v>
      </c>
      <c r="AQ26" s="750"/>
      <c r="AR26" s="750"/>
      <c r="AS26" s="750"/>
      <c r="AT26" s="750"/>
      <c r="AU26" s="750"/>
      <c r="AV26" s="750"/>
      <c r="AW26" s="750"/>
      <c r="AX26" s="750"/>
      <c r="AY26" s="750"/>
      <c r="AZ26" s="750"/>
      <c r="BA26" s="750"/>
      <c r="BB26" s="750"/>
      <c r="BC26" s="750"/>
      <c r="BD26" s="750"/>
      <c r="BE26" s="750"/>
      <c r="BF26" s="751"/>
      <c r="BG26" s="641" t="s">
        <v>121</v>
      </c>
      <c r="BH26" s="644"/>
      <c r="BI26" s="644"/>
      <c r="BJ26" s="644"/>
      <c r="BK26" s="644"/>
      <c r="BL26" s="644"/>
      <c r="BM26" s="644"/>
      <c r="BN26" s="645"/>
      <c r="BO26" s="703" t="s">
        <v>121</v>
      </c>
      <c r="BP26" s="703"/>
      <c r="BQ26" s="703"/>
      <c r="BR26" s="703"/>
      <c r="BS26" s="649" t="s">
        <v>238</v>
      </c>
      <c r="BT26" s="644"/>
      <c r="BU26" s="644"/>
      <c r="BV26" s="644"/>
      <c r="BW26" s="644"/>
      <c r="BX26" s="644"/>
      <c r="BY26" s="644"/>
      <c r="BZ26" s="644"/>
      <c r="CA26" s="644"/>
      <c r="CB26" s="684"/>
      <c r="CD26" s="685" t="s">
        <v>291</v>
      </c>
      <c r="CE26" s="682"/>
      <c r="CF26" s="682"/>
      <c r="CG26" s="682"/>
      <c r="CH26" s="682"/>
      <c r="CI26" s="682"/>
      <c r="CJ26" s="682"/>
      <c r="CK26" s="682"/>
      <c r="CL26" s="682"/>
      <c r="CM26" s="682"/>
      <c r="CN26" s="682"/>
      <c r="CO26" s="682"/>
      <c r="CP26" s="682"/>
      <c r="CQ26" s="683"/>
      <c r="CR26" s="641">
        <v>763924</v>
      </c>
      <c r="CS26" s="644"/>
      <c r="CT26" s="644"/>
      <c r="CU26" s="644"/>
      <c r="CV26" s="644"/>
      <c r="CW26" s="644"/>
      <c r="CX26" s="644"/>
      <c r="CY26" s="645"/>
      <c r="CZ26" s="646">
        <v>10.9</v>
      </c>
      <c r="DA26" s="675"/>
      <c r="DB26" s="675"/>
      <c r="DC26" s="676"/>
      <c r="DD26" s="649">
        <v>758604</v>
      </c>
      <c r="DE26" s="644"/>
      <c r="DF26" s="644"/>
      <c r="DG26" s="644"/>
      <c r="DH26" s="644"/>
      <c r="DI26" s="644"/>
      <c r="DJ26" s="644"/>
      <c r="DK26" s="645"/>
      <c r="DL26" s="649" t="s">
        <v>121</v>
      </c>
      <c r="DM26" s="644"/>
      <c r="DN26" s="644"/>
      <c r="DO26" s="644"/>
      <c r="DP26" s="644"/>
      <c r="DQ26" s="644"/>
      <c r="DR26" s="644"/>
      <c r="DS26" s="644"/>
      <c r="DT26" s="644"/>
      <c r="DU26" s="644"/>
      <c r="DV26" s="645"/>
      <c r="DW26" s="646" t="s">
        <v>168</v>
      </c>
      <c r="DX26" s="675"/>
      <c r="DY26" s="675"/>
      <c r="DZ26" s="675"/>
      <c r="EA26" s="675"/>
      <c r="EB26" s="675"/>
      <c r="EC26" s="677"/>
    </row>
    <row r="27" spans="2:133" ht="11.25" customHeight="1">
      <c r="B27" s="638" t="s">
        <v>292</v>
      </c>
      <c r="C27" s="639"/>
      <c r="D27" s="639"/>
      <c r="E27" s="639"/>
      <c r="F27" s="639"/>
      <c r="G27" s="639"/>
      <c r="H27" s="639"/>
      <c r="I27" s="639"/>
      <c r="J27" s="639"/>
      <c r="K27" s="639"/>
      <c r="L27" s="639"/>
      <c r="M27" s="639"/>
      <c r="N27" s="639"/>
      <c r="O27" s="639"/>
      <c r="P27" s="639"/>
      <c r="Q27" s="640"/>
      <c r="R27" s="641">
        <v>378096</v>
      </c>
      <c r="S27" s="644"/>
      <c r="T27" s="644"/>
      <c r="U27" s="644"/>
      <c r="V27" s="644"/>
      <c r="W27" s="644"/>
      <c r="X27" s="644"/>
      <c r="Y27" s="645"/>
      <c r="Z27" s="703">
        <v>5.3</v>
      </c>
      <c r="AA27" s="703"/>
      <c r="AB27" s="703"/>
      <c r="AC27" s="703"/>
      <c r="AD27" s="704" t="s">
        <v>121</v>
      </c>
      <c r="AE27" s="704"/>
      <c r="AF27" s="704"/>
      <c r="AG27" s="704"/>
      <c r="AH27" s="704"/>
      <c r="AI27" s="704"/>
      <c r="AJ27" s="704"/>
      <c r="AK27" s="704"/>
      <c r="AL27" s="646" t="s">
        <v>121</v>
      </c>
      <c r="AM27" s="647"/>
      <c r="AN27" s="647"/>
      <c r="AO27" s="705"/>
      <c r="AP27" s="638" t="s">
        <v>293</v>
      </c>
      <c r="AQ27" s="639"/>
      <c r="AR27" s="639"/>
      <c r="AS27" s="639"/>
      <c r="AT27" s="639"/>
      <c r="AU27" s="639"/>
      <c r="AV27" s="639"/>
      <c r="AW27" s="639"/>
      <c r="AX27" s="639"/>
      <c r="AY27" s="639"/>
      <c r="AZ27" s="639"/>
      <c r="BA27" s="639"/>
      <c r="BB27" s="639"/>
      <c r="BC27" s="639"/>
      <c r="BD27" s="639"/>
      <c r="BE27" s="639"/>
      <c r="BF27" s="640"/>
      <c r="BG27" s="641">
        <v>1211819</v>
      </c>
      <c r="BH27" s="644"/>
      <c r="BI27" s="644"/>
      <c r="BJ27" s="644"/>
      <c r="BK27" s="644"/>
      <c r="BL27" s="644"/>
      <c r="BM27" s="644"/>
      <c r="BN27" s="645"/>
      <c r="BO27" s="703">
        <v>100</v>
      </c>
      <c r="BP27" s="703"/>
      <c r="BQ27" s="703"/>
      <c r="BR27" s="703"/>
      <c r="BS27" s="649">
        <v>13384</v>
      </c>
      <c r="BT27" s="644"/>
      <c r="BU27" s="644"/>
      <c r="BV27" s="644"/>
      <c r="BW27" s="644"/>
      <c r="BX27" s="644"/>
      <c r="BY27" s="644"/>
      <c r="BZ27" s="644"/>
      <c r="CA27" s="644"/>
      <c r="CB27" s="684"/>
      <c r="CD27" s="685" t="s">
        <v>294</v>
      </c>
      <c r="CE27" s="682"/>
      <c r="CF27" s="682"/>
      <c r="CG27" s="682"/>
      <c r="CH27" s="682"/>
      <c r="CI27" s="682"/>
      <c r="CJ27" s="682"/>
      <c r="CK27" s="682"/>
      <c r="CL27" s="682"/>
      <c r="CM27" s="682"/>
      <c r="CN27" s="682"/>
      <c r="CO27" s="682"/>
      <c r="CP27" s="682"/>
      <c r="CQ27" s="683"/>
      <c r="CR27" s="641">
        <v>656616</v>
      </c>
      <c r="CS27" s="642"/>
      <c r="CT27" s="642"/>
      <c r="CU27" s="642"/>
      <c r="CV27" s="642"/>
      <c r="CW27" s="642"/>
      <c r="CX27" s="642"/>
      <c r="CY27" s="643"/>
      <c r="CZ27" s="646">
        <v>9.4</v>
      </c>
      <c r="DA27" s="675"/>
      <c r="DB27" s="675"/>
      <c r="DC27" s="676"/>
      <c r="DD27" s="649">
        <v>264958</v>
      </c>
      <c r="DE27" s="642"/>
      <c r="DF27" s="642"/>
      <c r="DG27" s="642"/>
      <c r="DH27" s="642"/>
      <c r="DI27" s="642"/>
      <c r="DJ27" s="642"/>
      <c r="DK27" s="643"/>
      <c r="DL27" s="649">
        <v>261327</v>
      </c>
      <c r="DM27" s="642"/>
      <c r="DN27" s="642"/>
      <c r="DO27" s="642"/>
      <c r="DP27" s="642"/>
      <c r="DQ27" s="642"/>
      <c r="DR27" s="642"/>
      <c r="DS27" s="642"/>
      <c r="DT27" s="642"/>
      <c r="DU27" s="642"/>
      <c r="DV27" s="643"/>
      <c r="DW27" s="646">
        <v>5.6</v>
      </c>
      <c r="DX27" s="675"/>
      <c r="DY27" s="675"/>
      <c r="DZ27" s="675"/>
      <c r="EA27" s="675"/>
      <c r="EB27" s="675"/>
      <c r="EC27" s="677"/>
    </row>
    <row r="28" spans="2:133" ht="11.25" customHeight="1">
      <c r="B28" s="746" t="s">
        <v>295</v>
      </c>
      <c r="C28" s="747"/>
      <c r="D28" s="747"/>
      <c r="E28" s="747"/>
      <c r="F28" s="747"/>
      <c r="G28" s="747"/>
      <c r="H28" s="747"/>
      <c r="I28" s="747"/>
      <c r="J28" s="747"/>
      <c r="K28" s="747"/>
      <c r="L28" s="747"/>
      <c r="M28" s="747"/>
      <c r="N28" s="747"/>
      <c r="O28" s="747"/>
      <c r="P28" s="747"/>
      <c r="Q28" s="748"/>
      <c r="R28" s="641" t="s">
        <v>238</v>
      </c>
      <c r="S28" s="644"/>
      <c r="T28" s="644"/>
      <c r="U28" s="644"/>
      <c r="V28" s="644"/>
      <c r="W28" s="644"/>
      <c r="X28" s="644"/>
      <c r="Y28" s="645"/>
      <c r="Z28" s="703" t="s">
        <v>168</v>
      </c>
      <c r="AA28" s="703"/>
      <c r="AB28" s="703"/>
      <c r="AC28" s="703"/>
      <c r="AD28" s="704" t="s">
        <v>121</v>
      </c>
      <c r="AE28" s="704"/>
      <c r="AF28" s="704"/>
      <c r="AG28" s="704"/>
      <c r="AH28" s="704"/>
      <c r="AI28" s="704"/>
      <c r="AJ28" s="704"/>
      <c r="AK28" s="704"/>
      <c r="AL28" s="646" t="s">
        <v>238</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296</v>
      </c>
      <c r="CE28" s="682"/>
      <c r="CF28" s="682"/>
      <c r="CG28" s="682"/>
      <c r="CH28" s="682"/>
      <c r="CI28" s="682"/>
      <c r="CJ28" s="682"/>
      <c r="CK28" s="682"/>
      <c r="CL28" s="682"/>
      <c r="CM28" s="682"/>
      <c r="CN28" s="682"/>
      <c r="CO28" s="682"/>
      <c r="CP28" s="682"/>
      <c r="CQ28" s="683"/>
      <c r="CR28" s="641">
        <v>980119</v>
      </c>
      <c r="CS28" s="644"/>
      <c r="CT28" s="644"/>
      <c r="CU28" s="644"/>
      <c r="CV28" s="644"/>
      <c r="CW28" s="644"/>
      <c r="CX28" s="644"/>
      <c r="CY28" s="645"/>
      <c r="CZ28" s="646">
        <v>14</v>
      </c>
      <c r="DA28" s="675"/>
      <c r="DB28" s="675"/>
      <c r="DC28" s="676"/>
      <c r="DD28" s="649">
        <v>834173</v>
      </c>
      <c r="DE28" s="644"/>
      <c r="DF28" s="644"/>
      <c r="DG28" s="644"/>
      <c r="DH28" s="644"/>
      <c r="DI28" s="644"/>
      <c r="DJ28" s="644"/>
      <c r="DK28" s="645"/>
      <c r="DL28" s="649">
        <v>834173</v>
      </c>
      <c r="DM28" s="644"/>
      <c r="DN28" s="644"/>
      <c r="DO28" s="644"/>
      <c r="DP28" s="644"/>
      <c r="DQ28" s="644"/>
      <c r="DR28" s="644"/>
      <c r="DS28" s="644"/>
      <c r="DT28" s="644"/>
      <c r="DU28" s="644"/>
      <c r="DV28" s="645"/>
      <c r="DW28" s="646">
        <v>18</v>
      </c>
      <c r="DX28" s="675"/>
      <c r="DY28" s="675"/>
      <c r="DZ28" s="675"/>
      <c r="EA28" s="675"/>
      <c r="EB28" s="675"/>
      <c r="EC28" s="677"/>
    </row>
    <row r="29" spans="2:133" ht="11.25" customHeight="1">
      <c r="B29" s="638" t="s">
        <v>297</v>
      </c>
      <c r="C29" s="639"/>
      <c r="D29" s="639"/>
      <c r="E29" s="639"/>
      <c r="F29" s="639"/>
      <c r="G29" s="639"/>
      <c r="H29" s="639"/>
      <c r="I29" s="639"/>
      <c r="J29" s="639"/>
      <c r="K29" s="639"/>
      <c r="L29" s="639"/>
      <c r="M29" s="639"/>
      <c r="N29" s="639"/>
      <c r="O29" s="639"/>
      <c r="P29" s="639"/>
      <c r="Q29" s="640"/>
      <c r="R29" s="641">
        <v>508084</v>
      </c>
      <c r="S29" s="644"/>
      <c r="T29" s="644"/>
      <c r="U29" s="644"/>
      <c r="V29" s="644"/>
      <c r="W29" s="644"/>
      <c r="X29" s="644"/>
      <c r="Y29" s="645"/>
      <c r="Z29" s="703">
        <v>7.1</v>
      </c>
      <c r="AA29" s="703"/>
      <c r="AB29" s="703"/>
      <c r="AC29" s="703"/>
      <c r="AD29" s="704" t="s">
        <v>121</v>
      </c>
      <c r="AE29" s="704"/>
      <c r="AF29" s="704"/>
      <c r="AG29" s="704"/>
      <c r="AH29" s="704"/>
      <c r="AI29" s="704"/>
      <c r="AJ29" s="704"/>
      <c r="AK29" s="704"/>
      <c r="AL29" s="646" t="s">
        <v>121</v>
      </c>
      <c r="AM29" s="647"/>
      <c r="AN29" s="647"/>
      <c r="AO29" s="705"/>
      <c r="AP29" s="715" t="s">
        <v>216</v>
      </c>
      <c r="AQ29" s="716"/>
      <c r="AR29" s="716"/>
      <c r="AS29" s="716"/>
      <c r="AT29" s="716"/>
      <c r="AU29" s="716"/>
      <c r="AV29" s="716"/>
      <c r="AW29" s="716"/>
      <c r="AX29" s="716"/>
      <c r="AY29" s="716"/>
      <c r="AZ29" s="716"/>
      <c r="BA29" s="716"/>
      <c r="BB29" s="716"/>
      <c r="BC29" s="716"/>
      <c r="BD29" s="716"/>
      <c r="BE29" s="716"/>
      <c r="BF29" s="717"/>
      <c r="BG29" s="715" t="s">
        <v>298</v>
      </c>
      <c r="BH29" s="743"/>
      <c r="BI29" s="743"/>
      <c r="BJ29" s="743"/>
      <c r="BK29" s="743"/>
      <c r="BL29" s="743"/>
      <c r="BM29" s="743"/>
      <c r="BN29" s="743"/>
      <c r="BO29" s="743"/>
      <c r="BP29" s="743"/>
      <c r="BQ29" s="744"/>
      <c r="BR29" s="715" t="s">
        <v>299</v>
      </c>
      <c r="BS29" s="743"/>
      <c r="BT29" s="743"/>
      <c r="BU29" s="743"/>
      <c r="BV29" s="743"/>
      <c r="BW29" s="743"/>
      <c r="BX29" s="743"/>
      <c r="BY29" s="743"/>
      <c r="BZ29" s="743"/>
      <c r="CA29" s="743"/>
      <c r="CB29" s="744"/>
      <c r="CD29" s="725" t="s">
        <v>300</v>
      </c>
      <c r="CE29" s="726"/>
      <c r="CF29" s="685" t="s">
        <v>301</v>
      </c>
      <c r="CG29" s="682"/>
      <c r="CH29" s="682"/>
      <c r="CI29" s="682"/>
      <c r="CJ29" s="682"/>
      <c r="CK29" s="682"/>
      <c r="CL29" s="682"/>
      <c r="CM29" s="682"/>
      <c r="CN29" s="682"/>
      <c r="CO29" s="682"/>
      <c r="CP29" s="682"/>
      <c r="CQ29" s="683"/>
      <c r="CR29" s="641">
        <v>980069</v>
      </c>
      <c r="CS29" s="642"/>
      <c r="CT29" s="642"/>
      <c r="CU29" s="642"/>
      <c r="CV29" s="642"/>
      <c r="CW29" s="642"/>
      <c r="CX29" s="642"/>
      <c r="CY29" s="643"/>
      <c r="CZ29" s="646">
        <v>14</v>
      </c>
      <c r="DA29" s="675"/>
      <c r="DB29" s="675"/>
      <c r="DC29" s="676"/>
      <c r="DD29" s="649">
        <v>834123</v>
      </c>
      <c r="DE29" s="642"/>
      <c r="DF29" s="642"/>
      <c r="DG29" s="642"/>
      <c r="DH29" s="642"/>
      <c r="DI29" s="642"/>
      <c r="DJ29" s="642"/>
      <c r="DK29" s="643"/>
      <c r="DL29" s="649">
        <v>834123</v>
      </c>
      <c r="DM29" s="642"/>
      <c r="DN29" s="642"/>
      <c r="DO29" s="642"/>
      <c r="DP29" s="642"/>
      <c r="DQ29" s="642"/>
      <c r="DR29" s="642"/>
      <c r="DS29" s="642"/>
      <c r="DT29" s="642"/>
      <c r="DU29" s="642"/>
      <c r="DV29" s="643"/>
      <c r="DW29" s="646">
        <v>18</v>
      </c>
      <c r="DX29" s="675"/>
      <c r="DY29" s="675"/>
      <c r="DZ29" s="675"/>
      <c r="EA29" s="675"/>
      <c r="EB29" s="675"/>
      <c r="EC29" s="677"/>
    </row>
    <row r="30" spans="2:133" ht="11.25" customHeight="1">
      <c r="B30" s="638" t="s">
        <v>302</v>
      </c>
      <c r="C30" s="639"/>
      <c r="D30" s="639"/>
      <c r="E30" s="639"/>
      <c r="F30" s="639"/>
      <c r="G30" s="639"/>
      <c r="H30" s="639"/>
      <c r="I30" s="639"/>
      <c r="J30" s="639"/>
      <c r="K30" s="639"/>
      <c r="L30" s="639"/>
      <c r="M30" s="639"/>
      <c r="N30" s="639"/>
      <c r="O30" s="639"/>
      <c r="P30" s="639"/>
      <c r="Q30" s="640"/>
      <c r="R30" s="641">
        <v>28646</v>
      </c>
      <c r="S30" s="644"/>
      <c r="T30" s="644"/>
      <c r="U30" s="644"/>
      <c r="V30" s="644"/>
      <c r="W30" s="644"/>
      <c r="X30" s="644"/>
      <c r="Y30" s="645"/>
      <c r="Z30" s="703">
        <v>0.4</v>
      </c>
      <c r="AA30" s="703"/>
      <c r="AB30" s="703"/>
      <c r="AC30" s="703"/>
      <c r="AD30" s="704">
        <v>954</v>
      </c>
      <c r="AE30" s="704"/>
      <c r="AF30" s="704"/>
      <c r="AG30" s="704"/>
      <c r="AH30" s="704"/>
      <c r="AI30" s="704"/>
      <c r="AJ30" s="704"/>
      <c r="AK30" s="704"/>
      <c r="AL30" s="646">
        <v>0</v>
      </c>
      <c r="AM30" s="647"/>
      <c r="AN30" s="647"/>
      <c r="AO30" s="705"/>
      <c r="AP30" s="731" t="s">
        <v>303</v>
      </c>
      <c r="AQ30" s="732"/>
      <c r="AR30" s="732"/>
      <c r="AS30" s="732"/>
      <c r="AT30" s="737" t="s">
        <v>304</v>
      </c>
      <c r="AU30" s="210"/>
      <c r="AV30" s="210"/>
      <c r="AW30" s="210"/>
      <c r="AX30" s="740" t="s">
        <v>180</v>
      </c>
      <c r="AY30" s="741"/>
      <c r="AZ30" s="741"/>
      <c r="BA30" s="741"/>
      <c r="BB30" s="741"/>
      <c r="BC30" s="741"/>
      <c r="BD30" s="741"/>
      <c r="BE30" s="741"/>
      <c r="BF30" s="742"/>
      <c r="BG30" s="721">
        <v>99.2</v>
      </c>
      <c r="BH30" s="722"/>
      <c r="BI30" s="722"/>
      <c r="BJ30" s="722"/>
      <c r="BK30" s="722"/>
      <c r="BL30" s="722"/>
      <c r="BM30" s="723">
        <v>97</v>
      </c>
      <c r="BN30" s="722"/>
      <c r="BO30" s="722"/>
      <c r="BP30" s="722"/>
      <c r="BQ30" s="724"/>
      <c r="BR30" s="721">
        <v>98.9</v>
      </c>
      <c r="BS30" s="722"/>
      <c r="BT30" s="722"/>
      <c r="BU30" s="722"/>
      <c r="BV30" s="722"/>
      <c r="BW30" s="722"/>
      <c r="BX30" s="723">
        <v>96.3</v>
      </c>
      <c r="BY30" s="722"/>
      <c r="BZ30" s="722"/>
      <c r="CA30" s="722"/>
      <c r="CB30" s="724"/>
      <c r="CD30" s="727"/>
      <c r="CE30" s="728"/>
      <c r="CF30" s="685" t="s">
        <v>305</v>
      </c>
      <c r="CG30" s="682"/>
      <c r="CH30" s="682"/>
      <c r="CI30" s="682"/>
      <c r="CJ30" s="682"/>
      <c r="CK30" s="682"/>
      <c r="CL30" s="682"/>
      <c r="CM30" s="682"/>
      <c r="CN30" s="682"/>
      <c r="CO30" s="682"/>
      <c r="CP30" s="682"/>
      <c r="CQ30" s="683"/>
      <c r="CR30" s="641">
        <v>888649</v>
      </c>
      <c r="CS30" s="644"/>
      <c r="CT30" s="644"/>
      <c r="CU30" s="644"/>
      <c r="CV30" s="644"/>
      <c r="CW30" s="644"/>
      <c r="CX30" s="644"/>
      <c r="CY30" s="645"/>
      <c r="CZ30" s="646">
        <v>12.7</v>
      </c>
      <c r="DA30" s="675"/>
      <c r="DB30" s="675"/>
      <c r="DC30" s="676"/>
      <c r="DD30" s="649">
        <v>766100</v>
      </c>
      <c r="DE30" s="644"/>
      <c r="DF30" s="644"/>
      <c r="DG30" s="644"/>
      <c r="DH30" s="644"/>
      <c r="DI30" s="644"/>
      <c r="DJ30" s="644"/>
      <c r="DK30" s="645"/>
      <c r="DL30" s="649">
        <v>766100</v>
      </c>
      <c r="DM30" s="644"/>
      <c r="DN30" s="644"/>
      <c r="DO30" s="644"/>
      <c r="DP30" s="644"/>
      <c r="DQ30" s="644"/>
      <c r="DR30" s="644"/>
      <c r="DS30" s="644"/>
      <c r="DT30" s="644"/>
      <c r="DU30" s="644"/>
      <c r="DV30" s="645"/>
      <c r="DW30" s="646">
        <v>16.5</v>
      </c>
      <c r="DX30" s="675"/>
      <c r="DY30" s="675"/>
      <c r="DZ30" s="675"/>
      <c r="EA30" s="675"/>
      <c r="EB30" s="675"/>
      <c r="EC30" s="677"/>
    </row>
    <row r="31" spans="2:133" ht="11.25" customHeight="1">
      <c r="B31" s="638" t="s">
        <v>306</v>
      </c>
      <c r="C31" s="639"/>
      <c r="D31" s="639"/>
      <c r="E31" s="639"/>
      <c r="F31" s="639"/>
      <c r="G31" s="639"/>
      <c r="H31" s="639"/>
      <c r="I31" s="639"/>
      <c r="J31" s="639"/>
      <c r="K31" s="639"/>
      <c r="L31" s="639"/>
      <c r="M31" s="639"/>
      <c r="N31" s="639"/>
      <c r="O31" s="639"/>
      <c r="P31" s="639"/>
      <c r="Q31" s="640"/>
      <c r="R31" s="641">
        <v>51346</v>
      </c>
      <c r="S31" s="644"/>
      <c r="T31" s="644"/>
      <c r="U31" s="644"/>
      <c r="V31" s="644"/>
      <c r="W31" s="644"/>
      <c r="X31" s="644"/>
      <c r="Y31" s="645"/>
      <c r="Z31" s="703">
        <v>0.7</v>
      </c>
      <c r="AA31" s="703"/>
      <c r="AB31" s="703"/>
      <c r="AC31" s="703"/>
      <c r="AD31" s="704" t="s">
        <v>238</v>
      </c>
      <c r="AE31" s="704"/>
      <c r="AF31" s="704"/>
      <c r="AG31" s="704"/>
      <c r="AH31" s="704"/>
      <c r="AI31" s="704"/>
      <c r="AJ31" s="704"/>
      <c r="AK31" s="704"/>
      <c r="AL31" s="646" t="s">
        <v>168</v>
      </c>
      <c r="AM31" s="647"/>
      <c r="AN31" s="647"/>
      <c r="AO31" s="705"/>
      <c r="AP31" s="733"/>
      <c r="AQ31" s="734"/>
      <c r="AR31" s="734"/>
      <c r="AS31" s="734"/>
      <c r="AT31" s="738"/>
      <c r="AU31" s="209" t="s">
        <v>307</v>
      </c>
      <c r="AV31" s="209"/>
      <c r="AW31" s="209"/>
      <c r="AX31" s="638" t="s">
        <v>308</v>
      </c>
      <c r="AY31" s="639"/>
      <c r="AZ31" s="639"/>
      <c r="BA31" s="639"/>
      <c r="BB31" s="639"/>
      <c r="BC31" s="639"/>
      <c r="BD31" s="639"/>
      <c r="BE31" s="639"/>
      <c r="BF31" s="640"/>
      <c r="BG31" s="719">
        <v>98.9</v>
      </c>
      <c r="BH31" s="642"/>
      <c r="BI31" s="642"/>
      <c r="BJ31" s="642"/>
      <c r="BK31" s="642"/>
      <c r="BL31" s="642"/>
      <c r="BM31" s="647">
        <v>95.3</v>
      </c>
      <c r="BN31" s="720"/>
      <c r="BO31" s="720"/>
      <c r="BP31" s="720"/>
      <c r="BQ31" s="681"/>
      <c r="BR31" s="719">
        <v>97.8</v>
      </c>
      <c r="BS31" s="642"/>
      <c r="BT31" s="642"/>
      <c r="BU31" s="642"/>
      <c r="BV31" s="642"/>
      <c r="BW31" s="642"/>
      <c r="BX31" s="647">
        <v>94.6</v>
      </c>
      <c r="BY31" s="720"/>
      <c r="BZ31" s="720"/>
      <c r="CA31" s="720"/>
      <c r="CB31" s="681"/>
      <c r="CD31" s="727"/>
      <c r="CE31" s="728"/>
      <c r="CF31" s="685" t="s">
        <v>309</v>
      </c>
      <c r="CG31" s="682"/>
      <c r="CH31" s="682"/>
      <c r="CI31" s="682"/>
      <c r="CJ31" s="682"/>
      <c r="CK31" s="682"/>
      <c r="CL31" s="682"/>
      <c r="CM31" s="682"/>
      <c r="CN31" s="682"/>
      <c r="CO31" s="682"/>
      <c r="CP31" s="682"/>
      <c r="CQ31" s="683"/>
      <c r="CR31" s="641">
        <v>91420</v>
      </c>
      <c r="CS31" s="642"/>
      <c r="CT31" s="642"/>
      <c r="CU31" s="642"/>
      <c r="CV31" s="642"/>
      <c r="CW31" s="642"/>
      <c r="CX31" s="642"/>
      <c r="CY31" s="643"/>
      <c r="CZ31" s="646">
        <v>1.3</v>
      </c>
      <c r="DA31" s="675"/>
      <c r="DB31" s="675"/>
      <c r="DC31" s="676"/>
      <c r="DD31" s="649">
        <v>68023</v>
      </c>
      <c r="DE31" s="642"/>
      <c r="DF31" s="642"/>
      <c r="DG31" s="642"/>
      <c r="DH31" s="642"/>
      <c r="DI31" s="642"/>
      <c r="DJ31" s="642"/>
      <c r="DK31" s="643"/>
      <c r="DL31" s="649">
        <v>68023</v>
      </c>
      <c r="DM31" s="642"/>
      <c r="DN31" s="642"/>
      <c r="DO31" s="642"/>
      <c r="DP31" s="642"/>
      <c r="DQ31" s="642"/>
      <c r="DR31" s="642"/>
      <c r="DS31" s="642"/>
      <c r="DT31" s="642"/>
      <c r="DU31" s="642"/>
      <c r="DV31" s="643"/>
      <c r="DW31" s="646">
        <v>1.5</v>
      </c>
      <c r="DX31" s="675"/>
      <c r="DY31" s="675"/>
      <c r="DZ31" s="675"/>
      <c r="EA31" s="675"/>
      <c r="EB31" s="675"/>
      <c r="EC31" s="677"/>
    </row>
    <row r="32" spans="2:133" ht="11.25" customHeight="1">
      <c r="B32" s="638" t="s">
        <v>310</v>
      </c>
      <c r="C32" s="639"/>
      <c r="D32" s="639"/>
      <c r="E32" s="639"/>
      <c r="F32" s="639"/>
      <c r="G32" s="639"/>
      <c r="H32" s="639"/>
      <c r="I32" s="639"/>
      <c r="J32" s="639"/>
      <c r="K32" s="639"/>
      <c r="L32" s="639"/>
      <c r="M32" s="639"/>
      <c r="N32" s="639"/>
      <c r="O32" s="639"/>
      <c r="P32" s="639"/>
      <c r="Q32" s="640"/>
      <c r="R32" s="641">
        <v>50500</v>
      </c>
      <c r="S32" s="644"/>
      <c r="T32" s="644"/>
      <c r="U32" s="644"/>
      <c r="V32" s="644"/>
      <c r="W32" s="644"/>
      <c r="X32" s="644"/>
      <c r="Y32" s="645"/>
      <c r="Z32" s="703">
        <v>0.7</v>
      </c>
      <c r="AA32" s="703"/>
      <c r="AB32" s="703"/>
      <c r="AC32" s="703"/>
      <c r="AD32" s="704" t="s">
        <v>238</v>
      </c>
      <c r="AE32" s="704"/>
      <c r="AF32" s="704"/>
      <c r="AG32" s="704"/>
      <c r="AH32" s="704"/>
      <c r="AI32" s="704"/>
      <c r="AJ32" s="704"/>
      <c r="AK32" s="704"/>
      <c r="AL32" s="646" t="s">
        <v>238</v>
      </c>
      <c r="AM32" s="647"/>
      <c r="AN32" s="647"/>
      <c r="AO32" s="705"/>
      <c r="AP32" s="735"/>
      <c r="AQ32" s="736"/>
      <c r="AR32" s="736"/>
      <c r="AS32" s="736"/>
      <c r="AT32" s="739"/>
      <c r="AU32" s="211"/>
      <c r="AV32" s="211"/>
      <c r="AW32" s="211"/>
      <c r="AX32" s="653" t="s">
        <v>311</v>
      </c>
      <c r="AY32" s="654"/>
      <c r="AZ32" s="654"/>
      <c r="BA32" s="654"/>
      <c r="BB32" s="654"/>
      <c r="BC32" s="654"/>
      <c r="BD32" s="654"/>
      <c r="BE32" s="654"/>
      <c r="BF32" s="655"/>
      <c r="BG32" s="718">
        <v>99.2</v>
      </c>
      <c r="BH32" s="657"/>
      <c r="BI32" s="657"/>
      <c r="BJ32" s="657"/>
      <c r="BK32" s="657"/>
      <c r="BL32" s="657"/>
      <c r="BM32" s="701">
        <v>97.2</v>
      </c>
      <c r="BN32" s="657"/>
      <c r="BO32" s="657"/>
      <c r="BP32" s="657"/>
      <c r="BQ32" s="694"/>
      <c r="BR32" s="718">
        <v>99.3</v>
      </c>
      <c r="BS32" s="657"/>
      <c r="BT32" s="657"/>
      <c r="BU32" s="657"/>
      <c r="BV32" s="657"/>
      <c r="BW32" s="657"/>
      <c r="BX32" s="701">
        <v>96.2</v>
      </c>
      <c r="BY32" s="657"/>
      <c r="BZ32" s="657"/>
      <c r="CA32" s="657"/>
      <c r="CB32" s="694"/>
      <c r="CD32" s="729"/>
      <c r="CE32" s="730"/>
      <c r="CF32" s="685" t="s">
        <v>312</v>
      </c>
      <c r="CG32" s="682"/>
      <c r="CH32" s="682"/>
      <c r="CI32" s="682"/>
      <c r="CJ32" s="682"/>
      <c r="CK32" s="682"/>
      <c r="CL32" s="682"/>
      <c r="CM32" s="682"/>
      <c r="CN32" s="682"/>
      <c r="CO32" s="682"/>
      <c r="CP32" s="682"/>
      <c r="CQ32" s="683"/>
      <c r="CR32" s="641">
        <v>50</v>
      </c>
      <c r="CS32" s="644"/>
      <c r="CT32" s="644"/>
      <c r="CU32" s="644"/>
      <c r="CV32" s="644"/>
      <c r="CW32" s="644"/>
      <c r="CX32" s="644"/>
      <c r="CY32" s="645"/>
      <c r="CZ32" s="646">
        <v>0</v>
      </c>
      <c r="DA32" s="675"/>
      <c r="DB32" s="675"/>
      <c r="DC32" s="676"/>
      <c r="DD32" s="649">
        <v>50</v>
      </c>
      <c r="DE32" s="644"/>
      <c r="DF32" s="644"/>
      <c r="DG32" s="644"/>
      <c r="DH32" s="644"/>
      <c r="DI32" s="644"/>
      <c r="DJ32" s="644"/>
      <c r="DK32" s="645"/>
      <c r="DL32" s="649">
        <v>50</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313</v>
      </c>
      <c r="C33" s="639"/>
      <c r="D33" s="639"/>
      <c r="E33" s="639"/>
      <c r="F33" s="639"/>
      <c r="G33" s="639"/>
      <c r="H33" s="639"/>
      <c r="I33" s="639"/>
      <c r="J33" s="639"/>
      <c r="K33" s="639"/>
      <c r="L33" s="639"/>
      <c r="M33" s="639"/>
      <c r="N33" s="639"/>
      <c r="O33" s="639"/>
      <c r="P33" s="639"/>
      <c r="Q33" s="640"/>
      <c r="R33" s="641">
        <v>245582</v>
      </c>
      <c r="S33" s="644"/>
      <c r="T33" s="644"/>
      <c r="U33" s="644"/>
      <c r="V33" s="644"/>
      <c r="W33" s="644"/>
      <c r="X33" s="644"/>
      <c r="Y33" s="645"/>
      <c r="Z33" s="703">
        <v>3.4</v>
      </c>
      <c r="AA33" s="703"/>
      <c r="AB33" s="703"/>
      <c r="AC33" s="703"/>
      <c r="AD33" s="704" t="s">
        <v>238</v>
      </c>
      <c r="AE33" s="704"/>
      <c r="AF33" s="704"/>
      <c r="AG33" s="704"/>
      <c r="AH33" s="704"/>
      <c r="AI33" s="704"/>
      <c r="AJ33" s="704"/>
      <c r="AK33" s="704"/>
      <c r="AL33" s="646" t="s">
        <v>238</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314</v>
      </c>
      <c r="CE33" s="682"/>
      <c r="CF33" s="682"/>
      <c r="CG33" s="682"/>
      <c r="CH33" s="682"/>
      <c r="CI33" s="682"/>
      <c r="CJ33" s="682"/>
      <c r="CK33" s="682"/>
      <c r="CL33" s="682"/>
      <c r="CM33" s="682"/>
      <c r="CN33" s="682"/>
      <c r="CO33" s="682"/>
      <c r="CP33" s="682"/>
      <c r="CQ33" s="683"/>
      <c r="CR33" s="641">
        <v>3444645</v>
      </c>
      <c r="CS33" s="642"/>
      <c r="CT33" s="642"/>
      <c r="CU33" s="642"/>
      <c r="CV33" s="642"/>
      <c r="CW33" s="642"/>
      <c r="CX33" s="642"/>
      <c r="CY33" s="643"/>
      <c r="CZ33" s="646">
        <v>49.3</v>
      </c>
      <c r="DA33" s="675"/>
      <c r="DB33" s="675"/>
      <c r="DC33" s="676"/>
      <c r="DD33" s="649">
        <v>2944393</v>
      </c>
      <c r="DE33" s="642"/>
      <c r="DF33" s="642"/>
      <c r="DG33" s="642"/>
      <c r="DH33" s="642"/>
      <c r="DI33" s="642"/>
      <c r="DJ33" s="642"/>
      <c r="DK33" s="643"/>
      <c r="DL33" s="649">
        <v>1943840</v>
      </c>
      <c r="DM33" s="642"/>
      <c r="DN33" s="642"/>
      <c r="DO33" s="642"/>
      <c r="DP33" s="642"/>
      <c r="DQ33" s="642"/>
      <c r="DR33" s="642"/>
      <c r="DS33" s="642"/>
      <c r="DT33" s="642"/>
      <c r="DU33" s="642"/>
      <c r="DV33" s="643"/>
      <c r="DW33" s="646">
        <v>42</v>
      </c>
      <c r="DX33" s="675"/>
      <c r="DY33" s="675"/>
      <c r="DZ33" s="675"/>
      <c r="EA33" s="675"/>
      <c r="EB33" s="675"/>
      <c r="EC33" s="677"/>
    </row>
    <row r="34" spans="2:133" ht="11.25" customHeight="1">
      <c r="B34" s="638" t="s">
        <v>315</v>
      </c>
      <c r="C34" s="639"/>
      <c r="D34" s="639"/>
      <c r="E34" s="639"/>
      <c r="F34" s="639"/>
      <c r="G34" s="639"/>
      <c r="H34" s="639"/>
      <c r="I34" s="639"/>
      <c r="J34" s="639"/>
      <c r="K34" s="639"/>
      <c r="L34" s="639"/>
      <c r="M34" s="639"/>
      <c r="N34" s="639"/>
      <c r="O34" s="639"/>
      <c r="P34" s="639"/>
      <c r="Q34" s="640"/>
      <c r="R34" s="641">
        <v>76107</v>
      </c>
      <c r="S34" s="644"/>
      <c r="T34" s="644"/>
      <c r="U34" s="644"/>
      <c r="V34" s="644"/>
      <c r="W34" s="644"/>
      <c r="X34" s="644"/>
      <c r="Y34" s="645"/>
      <c r="Z34" s="703">
        <v>1.1000000000000001</v>
      </c>
      <c r="AA34" s="703"/>
      <c r="AB34" s="703"/>
      <c r="AC34" s="703"/>
      <c r="AD34" s="704">
        <v>3826</v>
      </c>
      <c r="AE34" s="704"/>
      <c r="AF34" s="704"/>
      <c r="AG34" s="704"/>
      <c r="AH34" s="704"/>
      <c r="AI34" s="704"/>
      <c r="AJ34" s="704"/>
      <c r="AK34" s="704"/>
      <c r="AL34" s="646">
        <v>0.1</v>
      </c>
      <c r="AM34" s="647"/>
      <c r="AN34" s="647"/>
      <c r="AO34" s="705"/>
      <c r="AP34" s="214"/>
      <c r="AQ34" s="715" t="s">
        <v>316</v>
      </c>
      <c r="AR34" s="716"/>
      <c r="AS34" s="716"/>
      <c r="AT34" s="716"/>
      <c r="AU34" s="716"/>
      <c r="AV34" s="716"/>
      <c r="AW34" s="716"/>
      <c r="AX34" s="716"/>
      <c r="AY34" s="716"/>
      <c r="AZ34" s="716"/>
      <c r="BA34" s="716"/>
      <c r="BB34" s="716"/>
      <c r="BC34" s="716"/>
      <c r="BD34" s="716"/>
      <c r="BE34" s="716"/>
      <c r="BF34" s="717"/>
      <c r="BG34" s="715" t="s">
        <v>317</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318</v>
      </c>
      <c r="CE34" s="682"/>
      <c r="CF34" s="682"/>
      <c r="CG34" s="682"/>
      <c r="CH34" s="682"/>
      <c r="CI34" s="682"/>
      <c r="CJ34" s="682"/>
      <c r="CK34" s="682"/>
      <c r="CL34" s="682"/>
      <c r="CM34" s="682"/>
      <c r="CN34" s="682"/>
      <c r="CO34" s="682"/>
      <c r="CP34" s="682"/>
      <c r="CQ34" s="683"/>
      <c r="CR34" s="641">
        <v>1073985</v>
      </c>
      <c r="CS34" s="644"/>
      <c r="CT34" s="644"/>
      <c r="CU34" s="644"/>
      <c r="CV34" s="644"/>
      <c r="CW34" s="644"/>
      <c r="CX34" s="644"/>
      <c r="CY34" s="645"/>
      <c r="CZ34" s="646">
        <v>15.4</v>
      </c>
      <c r="DA34" s="675"/>
      <c r="DB34" s="675"/>
      <c r="DC34" s="676"/>
      <c r="DD34" s="649">
        <v>867358</v>
      </c>
      <c r="DE34" s="644"/>
      <c r="DF34" s="644"/>
      <c r="DG34" s="644"/>
      <c r="DH34" s="644"/>
      <c r="DI34" s="644"/>
      <c r="DJ34" s="644"/>
      <c r="DK34" s="645"/>
      <c r="DL34" s="649">
        <v>704827</v>
      </c>
      <c r="DM34" s="644"/>
      <c r="DN34" s="644"/>
      <c r="DO34" s="644"/>
      <c r="DP34" s="644"/>
      <c r="DQ34" s="644"/>
      <c r="DR34" s="644"/>
      <c r="DS34" s="644"/>
      <c r="DT34" s="644"/>
      <c r="DU34" s="644"/>
      <c r="DV34" s="645"/>
      <c r="DW34" s="646">
        <v>15.2</v>
      </c>
      <c r="DX34" s="675"/>
      <c r="DY34" s="675"/>
      <c r="DZ34" s="675"/>
      <c r="EA34" s="675"/>
      <c r="EB34" s="675"/>
      <c r="EC34" s="677"/>
    </row>
    <row r="35" spans="2:133" ht="11.25" customHeight="1">
      <c r="B35" s="638" t="s">
        <v>319</v>
      </c>
      <c r="C35" s="639"/>
      <c r="D35" s="639"/>
      <c r="E35" s="639"/>
      <c r="F35" s="639"/>
      <c r="G35" s="639"/>
      <c r="H35" s="639"/>
      <c r="I35" s="639"/>
      <c r="J35" s="639"/>
      <c r="K35" s="639"/>
      <c r="L35" s="639"/>
      <c r="M35" s="639"/>
      <c r="N35" s="639"/>
      <c r="O35" s="639"/>
      <c r="P35" s="639"/>
      <c r="Q35" s="640"/>
      <c r="R35" s="641">
        <v>581299</v>
      </c>
      <c r="S35" s="644"/>
      <c r="T35" s="644"/>
      <c r="U35" s="644"/>
      <c r="V35" s="644"/>
      <c r="W35" s="644"/>
      <c r="X35" s="644"/>
      <c r="Y35" s="645"/>
      <c r="Z35" s="703">
        <v>8.1</v>
      </c>
      <c r="AA35" s="703"/>
      <c r="AB35" s="703"/>
      <c r="AC35" s="703"/>
      <c r="AD35" s="704" t="s">
        <v>238</v>
      </c>
      <c r="AE35" s="704"/>
      <c r="AF35" s="704"/>
      <c r="AG35" s="704"/>
      <c r="AH35" s="704"/>
      <c r="AI35" s="704"/>
      <c r="AJ35" s="704"/>
      <c r="AK35" s="704"/>
      <c r="AL35" s="646" t="s">
        <v>238</v>
      </c>
      <c r="AM35" s="647"/>
      <c r="AN35" s="647"/>
      <c r="AO35" s="705"/>
      <c r="AP35" s="214"/>
      <c r="AQ35" s="709" t="s">
        <v>320</v>
      </c>
      <c r="AR35" s="710"/>
      <c r="AS35" s="710"/>
      <c r="AT35" s="710"/>
      <c r="AU35" s="710"/>
      <c r="AV35" s="710"/>
      <c r="AW35" s="710"/>
      <c r="AX35" s="710"/>
      <c r="AY35" s="711"/>
      <c r="AZ35" s="706">
        <v>1070496</v>
      </c>
      <c r="BA35" s="707"/>
      <c r="BB35" s="707"/>
      <c r="BC35" s="707"/>
      <c r="BD35" s="707"/>
      <c r="BE35" s="707"/>
      <c r="BF35" s="708"/>
      <c r="BG35" s="712" t="s">
        <v>321</v>
      </c>
      <c r="BH35" s="713"/>
      <c r="BI35" s="713"/>
      <c r="BJ35" s="713"/>
      <c r="BK35" s="713"/>
      <c r="BL35" s="713"/>
      <c r="BM35" s="713"/>
      <c r="BN35" s="713"/>
      <c r="BO35" s="713"/>
      <c r="BP35" s="713"/>
      <c r="BQ35" s="713"/>
      <c r="BR35" s="713"/>
      <c r="BS35" s="713"/>
      <c r="BT35" s="713"/>
      <c r="BU35" s="714"/>
      <c r="BV35" s="706">
        <v>29708</v>
      </c>
      <c r="BW35" s="707"/>
      <c r="BX35" s="707"/>
      <c r="BY35" s="707"/>
      <c r="BZ35" s="707"/>
      <c r="CA35" s="707"/>
      <c r="CB35" s="708"/>
      <c r="CD35" s="685" t="s">
        <v>322</v>
      </c>
      <c r="CE35" s="682"/>
      <c r="CF35" s="682"/>
      <c r="CG35" s="682"/>
      <c r="CH35" s="682"/>
      <c r="CI35" s="682"/>
      <c r="CJ35" s="682"/>
      <c r="CK35" s="682"/>
      <c r="CL35" s="682"/>
      <c r="CM35" s="682"/>
      <c r="CN35" s="682"/>
      <c r="CO35" s="682"/>
      <c r="CP35" s="682"/>
      <c r="CQ35" s="683"/>
      <c r="CR35" s="641">
        <v>165879</v>
      </c>
      <c r="CS35" s="642"/>
      <c r="CT35" s="642"/>
      <c r="CU35" s="642"/>
      <c r="CV35" s="642"/>
      <c r="CW35" s="642"/>
      <c r="CX35" s="642"/>
      <c r="CY35" s="643"/>
      <c r="CZ35" s="646">
        <v>2.4</v>
      </c>
      <c r="DA35" s="675"/>
      <c r="DB35" s="675"/>
      <c r="DC35" s="676"/>
      <c r="DD35" s="649">
        <v>152852</v>
      </c>
      <c r="DE35" s="642"/>
      <c r="DF35" s="642"/>
      <c r="DG35" s="642"/>
      <c r="DH35" s="642"/>
      <c r="DI35" s="642"/>
      <c r="DJ35" s="642"/>
      <c r="DK35" s="643"/>
      <c r="DL35" s="649">
        <v>49358</v>
      </c>
      <c r="DM35" s="642"/>
      <c r="DN35" s="642"/>
      <c r="DO35" s="642"/>
      <c r="DP35" s="642"/>
      <c r="DQ35" s="642"/>
      <c r="DR35" s="642"/>
      <c r="DS35" s="642"/>
      <c r="DT35" s="642"/>
      <c r="DU35" s="642"/>
      <c r="DV35" s="643"/>
      <c r="DW35" s="646">
        <v>1.1000000000000001</v>
      </c>
      <c r="DX35" s="675"/>
      <c r="DY35" s="675"/>
      <c r="DZ35" s="675"/>
      <c r="EA35" s="675"/>
      <c r="EB35" s="675"/>
      <c r="EC35" s="677"/>
    </row>
    <row r="36" spans="2:133" ht="11.25" customHeight="1">
      <c r="B36" s="638" t="s">
        <v>323</v>
      </c>
      <c r="C36" s="639"/>
      <c r="D36" s="639"/>
      <c r="E36" s="639"/>
      <c r="F36" s="639"/>
      <c r="G36" s="639"/>
      <c r="H36" s="639"/>
      <c r="I36" s="639"/>
      <c r="J36" s="639"/>
      <c r="K36" s="639"/>
      <c r="L36" s="639"/>
      <c r="M36" s="639"/>
      <c r="N36" s="639"/>
      <c r="O36" s="639"/>
      <c r="P36" s="639"/>
      <c r="Q36" s="640"/>
      <c r="R36" s="641" t="s">
        <v>238</v>
      </c>
      <c r="S36" s="644"/>
      <c r="T36" s="644"/>
      <c r="U36" s="644"/>
      <c r="V36" s="644"/>
      <c r="W36" s="644"/>
      <c r="X36" s="644"/>
      <c r="Y36" s="645"/>
      <c r="Z36" s="703" t="s">
        <v>168</v>
      </c>
      <c r="AA36" s="703"/>
      <c r="AB36" s="703"/>
      <c r="AC36" s="703"/>
      <c r="AD36" s="704" t="s">
        <v>121</v>
      </c>
      <c r="AE36" s="704"/>
      <c r="AF36" s="704"/>
      <c r="AG36" s="704"/>
      <c r="AH36" s="704"/>
      <c r="AI36" s="704"/>
      <c r="AJ36" s="704"/>
      <c r="AK36" s="704"/>
      <c r="AL36" s="646" t="s">
        <v>168</v>
      </c>
      <c r="AM36" s="647"/>
      <c r="AN36" s="647"/>
      <c r="AO36" s="705"/>
      <c r="AQ36" s="678" t="s">
        <v>324</v>
      </c>
      <c r="AR36" s="679"/>
      <c r="AS36" s="679"/>
      <c r="AT36" s="679"/>
      <c r="AU36" s="679"/>
      <c r="AV36" s="679"/>
      <c r="AW36" s="679"/>
      <c r="AX36" s="679"/>
      <c r="AY36" s="680"/>
      <c r="AZ36" s="641">
        <v>428000</v>
      </c>
      <c r="BA36" s="644"/>
      <c r="BB36" s="644"/>
      <c r="BC36" s="644"/>
      <c r="BD36" s="642"/>
      <c r="BE36" s="642"/>
      <c r="BF36" s="681"/>
      <c r="BG36" s="685" t="s">
        <v>325</v>
      </c>
      <c r="BH36" s="682"/>
      <c r="BI36" s="682"/>
      <c r="BJ36" s="682"/>
      <c r="BK36" s="682"/>
      <c r="BL36" s="682"/>
      <c r="BM36" s="682"/>
      <c r="BN36" s="682"/>
      <c r="BO36" s="682"/>
      <c r="BP36" s="682"/>
      <c r="BQ36" s="682"/>
      <c r="BR36" s="682"/>
      <c r="BS36" s="682"/>
      <c r="BT36" s="682"/>
      <c r="BU36" s="683"/>
      <c r="BV36" s="641">
        <v>-91247</v>
      </c>
      <c r="BW36" s="644"/>
      <c r="BX36" s="644"/>
      <c r="BY36" s="644"/>
      <c r="BZ36" s="644"/>
      <c r="CA36" s="644"/>
      <c r="CB36" s="684"/>
      <c r="CD36" s="685" t="s">
        <v>326</v>
      </c>
      <c r="CE36" s="682"/>
      <c r="CF36" s="682"/>
      <c r="CG36" s="682"/>
      <c r="CH36" s="682"/>
      <c r="CI36" s="682"/>
      <c r="CJ36" s="682"/>
      <c r="CK36" s="682"/>
      <c r="CL36" s="682"/>
      <c r="CM36" s="682"/>
      <c r="CN36" s="682"/>
      <c r="CO36" s="682"/>
      <c r="CP36" s="682"/>
      <c r="CQ36" s="683"/>
      <c r="CR36" s="641">
        <v>885527</v>
      </c>
      <c r="CS36" s="644"/>
      <c r="CT36" s="644"/>
      <c r="CU36" s="644"/>
      <c r="CV36" s="644"/>
      <c r="CW36" s="644"/>
      <c r="CX36" s="644"/>
      <c r="CY36" s="645"/>
      <c r="CZ36" s="646">
        <v>12.7</v>
      </c>
      <c r="DA36" s="675"/>
      <c r="DB36" s="675"/>
      <c r="DC36" s="676"/>
      <c r="DD36" s="649">
        <v>746522</v>
      </c>
      <c r="DE36" s="644"/>
      <c r="DF36" s="644"/>
      <c r="DG36" s="644"/>
      <c r="DH36" s="644"/>
      <c r="DI36" s="644"/>
      <c r="DJ36" s="644"/>
      <c r="DK36" s="645"/>
      <c r="DL36" s="649">
        <v>603371</v>
      </c>
      <c r="DM36" s="644"/>
      <c r="DN36" s="644"/>
      <c r="DO36" s="644"/>
      <c r="DP36" s="644"/>
      <c r="DQ36" s="644"/>
      <c r="DR36" s="644"/>
      <c r="DS36" s="644"/>
      <c r="DT36" s="644"/>
      <c r="DU36" s="644"/>
      <c r="DV36" s="645"/>
      <c r="DW36" s="646">
        <v>13</v>
      </c>
      <c r="DX36" s="675"/>
      <c r="DY36" s="675"/>
      <c r="DZ36" s="675"/>
      <c r="EA36" s="675"/>
      <c r="EB36" s="675"/>
      <c r="EC36" s="677"/>
    </row>
    <row r="37" spans="2:133" ht="11.25" customHeight="1">
      <c r="B37" s="638" t="s">
        <v>327</v>
      </c>
      <c r="C37" s="639"/>
      <c r="D37" s="639"/>
      <c r="E37" s="639"/>
      <c r="F37" s="639"/>
      <c r="G37" s="639"/>
      <c r="H37" s="639"/>
      <c r="I37" s="639"/>
      <c r="J37" s="639"/>
      <c r="K37" s="639"/>
      <c r="L37" s="639"/>
      <c r="M37" s="639"/>
      <c r="N37" s="639"/>
      <c r="O37" s="639"/>
      <c r="P37" s="639"/>
      <c r="Q37" s="640"/>
      <c r="R37" s="641">
        <v>189199</v>
      </c>
      <c r="S37" s="644"/>
      <c r="T37" s="644"/>
      <c r="U37" s="644"/>
      <c r="V37" s="644"/>
      <c r="W37" s="644"/>
      <c r="X37" s="644"/>
      <c r="Y37" s="645"/>
      <c r="Z37" s="703">
        <v>2.6</v>
      </c>
      <c r="AA37" s="703"/>
      <c r="AB37" s="703"/>
      <c r="AC37" s="703"/>
      <c r="AD37" s="704" t="s">
        <v>238</v>
      </c>
      <c r="AE37" s="704"/>
      <c r="AF37" s="704"/>
      <c r="AG37" s="704"/>
      <c r="AH37" s="704"/>
      <c r="AI37" s="704"/>
      <c r="AJ37" s="704"/>
      <c r="AK37" s="704"/>
      <c r="AL37" s="646" t="s">
        <v>238</v>
      </c>
      <c r="AM37" s="647"/>
      <c r="AN37" s="647"/>
      <c r="AO37" s="705"/>
      <c r="AQ37" s="678" t="s">
        <v>328</v>
      </c>
      <c r="AR37" s="679"/>
      <c r="AS37" s="679"/>
      <c r="AT37" s="679"/>
      <c r="AU37" s="679"/>
      <c r="AV37" s="679"/>
      <c r="AW37" s="679"/>
      <c r="AX37" s="679"/>
      <c r="AY37" s="680"/>
      <c r="AZ37" s="641">
        <v>37000</v>
      </c>
      <c r="BA37" s="644"/>
      <c r="BB37" s="644"/>
      <c r="BC37" s="644"/>
      <c r="BD37" s="642"/>
      <c r="BE37" s="642"/>
      <c r="BF37" s="681"/>
      <c r="BG37" s="685" t="s">
        <v>329</v>
      </c>
      <c r="BH37" s="682"/>
      <c r="BI37" s="682"/>
      <c r="BJ37" s="682"/>
      <c r="BK37" s="682"/>
      <c r="BL37" s="682"/>
      <c r="BM37" s="682"/>
      <c r="BN37" s="682"/>
      <c r="BO37" s="682"/>
      <c r="BP37" s="682"/>
      <c r="BQ37" s="682"/>
      <c r="BR37" s="682"/>
      <c r="BS37" s="682"/>
      <c r="BT37" s="682"/>
      <c r="BU37" s="683"/>
      <c r="BV37" s="641">
        <v>1576</v>
      </c>
      <c r="BW37" s="644"/>
      <c r="BX37" s="644"/>
      <c r="BY37" s="644"/>
      <c r="BZ37" s="644"/>
      <c r="CA37" s="644"/>
      <c r="CB37" s="684"/>
      <c r="CD37" s="685" t="s">
        <v>330</v>
      </c>
      <c r="CE37" s="682"/>
      <c r="CF37" s="682"/>
      <c r="CG37" s="682"/>
      <c r="CH37" s="682"/>
      <c r="CI37" s="682"/>
      <c r="CJ37" s="682"/>
      <c r="CK37" s="682"/>
      <c r="CL37" s="682"/>
      <c r="CM37" s="682"/>
      <c r="CN37" s="682"/>
      <c r="CO37" s="682"/>
      <c r="CP37" s="682"/>
      <c r="CQ37" s="683"/>
      <c r="CR37" s="641">
        <v>484071</v>
      </c>
      <c r="CS37" s="642"/>
      <c r="CT37" s="642"/>
      <c r="CU37" s="642"/>
      <c r="CV37" s="642"/>
      <c r="CW37" s="642"/>
      <c r="CX37" s="642"/>
      <c r="CY37" s="643"/>
      <c r="CZ37" s="646">
        <v>6.9</v>
      </c>
      <c r="DA37" s="675"/>
      <c r="DB37" s="675"/>
      <c r="DC37" s="676"/>
      <c r="DD37" s="649">
        <v>420871</v>
      </c>
      <c r="DE37" s="642"/>
      <c r="DF37" s="642"/>
      <c r="DG37" s="642"/>
      <c r="DH37" s="642"/>
      <c r="DI37" s="642"/>
      <c r="DJ37" s="642"/>
      <c r="DK37" s="643"/>
      <c r="DL37" s="649">
        <v>420871</v>
      </c>
      <c r="DM37" s="642"/>
      <c r="DN37" s="642"/>
      <c r="DO37" s="642"/>
      <c r="DP37" s="642"/>
      <c r="DQ37" s="642"/>
      <c r="DR37" s="642"/>
      <c r="DS37" s="642"/>
      <c r="DT37" s="642"/>
      <c r="DU37" s="642"/>
      <c r="DV37" s="643"/>
      <c r="DW37" s="646">
        <v>9.1</v>
      </c>
      <c r="DX37" s="675"/>
      <c r="DY37" s="675"/>
      <c r="DZ37" s="675"/>
      <c r="EA37" s="675"/>
      <c r="EB37" s="675"/>
      <c r="EC37" s="677"/>
    </row>
    <row r="38" spans="2:133" ht="11.25" customHeight="1">
      <c r="B38" s="653" t="s">
        <v>331</v>
      </c>
      <c r="C38" s="654"/>
      <c r="D38" s="654"/>
      <c r="E38" s="654"/>
      <c r="F38" s="654"/>
      <c r="G38" s="654"/>
      <c r="H38" s="654"/>
      <c r="I38" s="654"/>
      <c r="J38" s="654"/>
      <c r="K38" s="654"/>
      <c r="L38" s="654"/>
      <c r="M38" s="654"/>
      <c r="N38" s="654"/>
      <c r="O38" s="654"/>
      <c r="P38" s="654"/>
      <c r="Q38" s="655"/>
      <c r="R38" s="656">
        <v>7164541</v>
      </c>
      <c r="S38" s="693"/>
      <c r="T38" s="693"/>
      <c r="U38" s="693"/>
      <c r="V38" s="693"/>
      <c r="W38" s="693"/>
      <c r="X38" s="693"/>
      <c r="Y38" s="698"/>
      <c r="Z38" s="699">
        <v>100</v>
      </c>
      <c r="AA38" s="699"/>
      <c r="AB38" s="699"/>
      <c r="AC38" s="699"/>
      <c r="AD38" s="700">
        <v>4442769</v>
      </c>
      <c r="AE38" s="700"/>
      <c r="AF38" s="700"/>
      <c r="AG38" s="700"/>
      <c r="AH38" s="700"/>
      <c r="AI38" s="700"/>
      <c r="AJ38" s="700"/>
      <c r="AK38" s="700"/>
      <c r="AL38" s="659">
        <v>100</v>
      </c>
      <c r="AM38" s="701"/>
      <c r="AN38" s="701"/>
      <c r="AO38" s="702"/>
      <c r="AQ38" s="678" t="s">
        <v>332</v>
      </c>
      <c r="AR38" s="679"/>
      <c r="AS38" s="679"/>
      <c r="AT38" s="679"/>
      <c r="AU38" s="679"/>
      <c r="AV38" s="679"/>
      <c r="AW38" s="679"/>
      <c r="AX38" s="679"/>
      <c r="AY38" s="680"/>
      <c r="AZ38" s="641" t="s">
        <v>238</v>
      </c>
      <c r="BA38" s="644"/>
      <c r="BB38" s="644"/>
      <c r="BC38" s="644"/>
      <c r="BD38" s="642"/>
      <c r="BE38" s="642"/>
      <c r="BF38" s="681"/>
      <c r="BG38" s="685" t="s">
        <v>333</v>
      </c>
      <c r="BH38" s="682"/>
      <c r="BI38" s="682"/>
      <c r="BJ38" s="682"/>
      <c r="BK38" s="682"/>
      <c r="BL38" s="682"/>
      <c r="BM38" s="682"/>
      <c r="BN38" s="682"/>
      <c r="BO38" s="682"/>
      <c r="BP38" s="682"/>
      <c r="BQ38" s="682"/>
      <c r="BR38" s="682"/>
      <c r="BS38" s="682"/>
      <c r="BT38" s="682"/>
      <c r="BU38" s="683"/>
      <c r="BV38" s="641">
        <v>2471</v>
      </c>
      <c r="BW38" s="644"/>
      <c r="BX38" s="644"/>
      <c r="BY38" s="644"/>
      <c r="BZ38" s="644"/>
      <c r="CA38" s="644"/>
      <c r="CB38" s="684"/>
      <c r="CD38" s="685" t="s">
        <v>334</v>
      </c>
      <c r="CE38" s="682"/>
      <c r="CF38" s="682"/>
      <c r="CG38" s="682"/>
      <c r="CH38" s="682"/>
      <c r="CI38" s="682"/>
      <c r="CJ38" s="682"/>
      <c r="CK38" s="682"/>
      <c r="CL38" s="682"/>
      <c r="CM38" s="682"/>
      <c r="CN38" s="682"/>
      <c r="CO38" s="682"/>
      <c r="CP38" s="682"/>
      <c r="CQ38" s="683"/>
      <c r="CR38" s="641">
        <v>1070496</v>
      </c>
      <c r="CS38" s="644"/>
      <c r="CT38" s="644"/>
      <c r="CU38" s="644"/>
      <c r="CV38" s="644"/>
      <c r="CW38" s="644"/>
      <c r="CX38" s="644"/>
      <c r="CY38" s="645"/>
      <c r="CZ38" s="646">
        <v>15.3</v>
      </c>
      <c r="DA38" s="675"/>
      <c r="DB38" s="675"/>
      <c r="DC38" s="676"/>
      <c r="DD38" s="649">
        <v>976893</v>
      </c>
      <c r="DE38" s="644"/>
      <c r="DF38" s="644"/>
      <c r="DG38" s="644"/>
      <c r="DH38" s="644"/>
      <c r="DI38" s="644"/>
      <c r="DJ38" s="644"/>
      <c r="DK38" s="645"/>
      <c r="DL38" s="649">
        <v>586284</v>
      </c>
      <c r="DM38" s="644"/>
      <c r="DN38" s="644"/>
      <c r="DO38" s="644"/>
      <c r="DP38" s="644"/>
      <c r="DQ38" s="644"/>
      <c r="DR38" s="644"/>
      <c r="DS38" s="644"/>
      <c r="DT38" s="644"/>
      <c r="DU38" s="644"/>
      <c r="DV38" s="645"/>
      <c r="DW38" s="646">
        <v>12.7</v>
      </c>
      <c r="DX38" s="675"/>
      <c r="DY38" s="675"/>
      <c r="DZ38" s="675"/>
      <c r="EA38" s="675"/>
      <c r="EB38" s="675"/>
      <c r="EC38" s="677"/>
    </row>
    <row r="39" spans="2:133" ht="11.25" customHeight="1">
      <c r="AQ39" s="678" t="s">
        <v>335</v>
      </c>
      <c r="AR39" s="679"/>
      <c r="AS39" s="679"/>
      <c r="AT39" s="679"/>
      <c r="AU39" s="679"/>
      <c r="AV39" s="679"/>
      <c r="AW39" s="679"/>
      <c r="AX39" s="679"/>
      <c r="AY39" s="680"/>
      <c r="AZ39" s="641" t="s">
        <v>168</v>
      </c>
      <c r="BA39" s="644"/>
      <c r="BB39" s="644"/>
      <c r="BC39" s="644"/>
      <c r="BD39" s="642"/>
      <c r="BE39" s="642"/>
      <c r="BF39" s="681"/>
      <c r="BG39" s="686" t="s">
        <v>336</v>
      </c>
      <c r="BH39" s="687"/>
      <c r="BI39" s="687"/>
      <c r="BJ39" s="687"/>
      <c r="BK39" s="687"/>
      <c r="BL39" s="215"/>
      <c r="BM39" s="682" t="s">
        <v>337</v>
      </c>
      <c r="BN39" s="682"/>
      <c r="BO39" s="682"/>
      <c r="BP39" s="682"/>
      <c r="BQ39" s="682"/>
      <c r="BR39" s="682"/>
      <c r="BS39" s="682"/>
      <c r="BT39" s="682"/>
      <c r="BU39" s="683"/>
      <c r="BV39" s="641">
        <v>85</v>
      </c>
      <c r="BW39" s="644"/>
      <c r="BX39" s="644"/>
      <c r="BY39" s="644"/>
      <c r="BZ39" s="644"/>
      <c r="CA39" s="644"/>
      <c r="CB39" s="684"/>
      <c r="CD39" s="685" t="s">
        <v>338</v>
      </c>
      <c r="CE39" s="682"/>
      <c r="CF39" s="682"/>
      <c r="CG39" s="682"/>
      <c r="CH39" s="682"/>
      <c r="CI39" s="682"/>
      <c r="CJ39" s="682"/>
      <c r="CK39" s="682"/>
      <c r="CL39" s="682"/>
      <c r="CM39" s="682"/>
      <c r="CN39" s="682"/>
      <c r="CO39" s="682"/>
      <c r="CP39" s="682"/>
      <c r="CQ39" s="683"/>
      <c r="CR39" s="641">
        <v>240758</v>
      </c>
      <c r="CS39" s="642"/>
      <c r="CT39" s="642"/>
      <c r="CU39" s="642"/>
      <c r="CV39" s="642"/>
      <c r="CW39" s="642"/>
      <c r="CX39" s="642"/>
      <c r="CY39" s="643"/>
      <c r="CZ39" s="646">
        <v>3.4</v>
      </c>
      <c r="DA39" s="675"/>
      <c r="DB39" s="675"/>
      <c r="DC39" s="676"/>
      <c r="DD39" s="649">
        <v>200768</v>
      </c>
      <c r="DE39" s="642"/>
      <c r="DF39" s="642"/>
      <c r="DG39" s="642"/>
      <c r="DH39" s="642"/>
      <c r="DI39" s="642"/>
      <c r="DJ39" s="642"/>
      <c r="DK39" s="643"/>
      <c r="DL39" s="649" t="s">
        <v>121</v>
      </c>
      <c r="DM39" s="642"/>
      <c r="DN39" s="642"/>
      <c r="DO39" s="642"/>
      <c r="DP39" s="642"/>
      <c r="DQ39" s="642"/>
      <c r="DR39" s="642"/>
      <c r="DS39" s="642"/>
      <c r="DT39" s="642"/>
      <c r="DU39" s="642"/>
      <c r="DV39" s="643"/>
      <c r="DW39" s="646" t="s">
        <v>121</v>
      </c>
      <c r="DX39" s="675"/>
      <c r="DY39" s="675"/>
      <c r="DZ39" s="675"/>
      <c r="EA39" s="675"/>
      <c r="EB39" s="675"/>
      <c r="EC39" s="677"/>
    </row>
    <row r="40" spans="2:133" ht="11.25" customHeight="1">
      <c r="AQ40" s="678" t="s">
        <v>339</v>
      </c>
      <c r="AR40" s="679"/>
      <c r="AS40" s="679"/>
      <c r="AT40" s="679"/>
      <c r="AU40" s="679"/>
      <c r="AV40" s="679"/>
      <c r="AW40" s="679"/>
      <c r="AX40" s="679"/>
      <c r="AY40" s="680"/>
      <c r="AZ40" s="641">
        <v>200000</v>
      </c>
      <c r="BA40" s="644"/>
      <c r="BB40" s="644"/>
      <c r="BC40" s="644"/>
      <c r="BD40" s="642"/>
      <c r="BE40" s="642"/>
      <c r="BF40" s="681"/>
      <c r="BG40" s="686"/>
      <c r="BH40" s="687"/>
      <c r="BI40" s="687"/>
      <c r="BJ40" s="687"/>
      <c r="BK40" s="687"/>
      <c r="BL40" s="215"/>
      <c r="BM40" s="682" t="s">
        <v>340</v>
      </c>
      <c r="BN40" s="682"/>
      <c r="BO40" s="682"/>
      <c r="BP40" s="682"/>
      <c r="BQ40" s="682"/>
      <c r="BR40" s="682"/>
      <c r="BS40" s="682"/>
      <c r="BT40" s="682"/>
      <c r="BU40" s="683"/>
      <c r="BV40" s="641">
        <v>145</v>
      </c>
      <c r="BW40" s="644"/>
      <c r="BX40" s="644"/>
      <c r="BY40" s="644"/>
      <c r="BZ40" s="644"/>
      <c r="CA40" s="644"/>
      <c r="CB40" s="684"/>
      <c r="CD40" s="685" t="s">
        <v>341</v>
      </c>
      <c r="CE40" s="682"/>
      <c r="CF40" s="682"/>
      <c r="CG40" s="682"/>
      <c r="CH40" s="682"/>
      <c r="CI40" s="682"/>
      <c r="CJ40" s="682"/>
      <c r="CK40" s="682"/>
      <c r="CL40" s="682"/>
      <c r="CM40" s="682"/>
      <c r="CN40" s="682"/>
      <c r="CO40" s="682"/>
      <c r="CP40" s="682"/>
      <c r="CQ40" s="683"/>
      <c r="CR40" s="641">
        <v>8000</v>
      </c>
      <c r="CS40" s="644"/>
      <c r="CT40" s="644"/>
      <c r="CU40" s="644"/>
      <c r="CV40" s="644"/>
      <c r="CW40" s="644"/>
      <c r="CX40" s="644"/>
      <c r="CY40" s="645"/>
      <c r="CZ40" s="646">
        <v>0.1</v>
      </c>
      <c r="DA40" s="675"/>
      <c r="DB40" s="675"/>
      <c r="DC40" s="676"/>
      <c r="DD40" s="649" t="s">
        <v>121</v>
      </c>
      <c r="DE40" s="644"/>
      <c r="DF40" s="644"/>
      <c r="DG40" s="644"/>
      <c r="DH40" s="644"/>
      <c r="DI40" s="644"/>
      <c r="DJ40" s="644"/>
      <c r="DK40" s="645"/>
      <c r="DL40" s="649" t="s">
        <v>168</v>
      </c>
      <c r="DM40" s="644"/>
      <c r="DN40" s="644"/>
      <c r="DO40" s="644"/>
      <c r="DP40" s="644"/>
      <c r="DQ40" s="644"/>
      <c r="DR40" s="644"/>
      <c r="DS40" s="644"/>
      <c r="DT40" s="644"/>
      <c r="DU40" s="644"/>
      <c r="DV40" s="645"/>
      <c r="DW40" s="646" t="s">
        <v>168</v>
      </c>
      <c r="DX40" s="675"/>
      <c r="DY40" s="675"/>
      <c r="DZ40" s="675"/>
      <c r="EA40" s="675"/>
      <c r="EB40" s="675"/>
      <c r="EC40" s="677"/>
    </row>
    <row r="41" spans="2:133" ht="11.25" customHeight="1">
      <c r="AQ41" s="690" t="s">
        <v>342</v>
      </c>
      <c r="AR41" s="691"/>
      <c r="AS41" s="691"/>
      <c r="AT41" s="691"/>
      <c r="AU41" s="691"/>
      <c r="AV41" s="691"/>
      <c r="AW41" s="691"/>
      <c r="AX41" s="691"/>
      <c r="AY41" s="692"/>
      <c r="AZ41" s="656">
        <v>405496</v>
      </c>
      <c r="BA41" s="693"/>
      <c r="BB41" s="693"/>
      <c r="BC41" s="693"/>
      <c r="BD41" s="657"/>
      <c r="BE41" s="657"/>
      <c r="BF41" s="694"/>
      <c r="BG41" s="688"/>
      <c r="BH41" s="689"/>
      <c r="BI41" s="689"/>
      <c r="BJ41" s="689"/>
      <c r="BK41" s="689"/>
      <c r="BL41" s="216"/>
      <c r="BM41" s="695" t="s">
        <v>343</v>
      </c>
      <c r="BN41" s="695"/>
      <c r="BO41" s="695"/>
      <c r="BP41" s="695"/>
      <c r="BQ41" s="695"/>
      <c r="BR41" s="695"/>
      <c r="BS41" s="695"/>
      <c r="BT41" s="695"/>
      <c r="BU41" s="696"/>
      <c r="BV41" s="656">
        <v>394</v>
      </c>
      <c r="BW41" s="693"/>
      <c r="BX41" s="693"/>
      <c r="BY41" s="693"/>
      <c r="BZ41" s="693"/>
      <c r="CA41" s="693"/>
      <c r="CB41" s="697"/>
      <c r="CD41" s="685" t="s">
        <v>344</v>
      </c>
      <c r="CE41" s="682"/>
      <c r="CF41" s="682"/>
      <c r="CG41" s="682"/>
      <c r="CH41" s="682"/>
      <c r="CI41" s="682"/>
      <c r="CJ41" s="682"/>
      <c r="CK41" s="682"/>
      <c r="CL41" s="682"/>
      <c r="CM41" s="682"/>
      <c r="CN41" s="682"/>
      <c r="CO41" s="682"/>
      <c r="CP41" s="682"/>
      <c r="CQ41" s="683"/>
      <c r="CR41" s="641" t="s">
        <v>121</v>
      </c>
      <c r="CS41" s="642"/>
      <c r="CT41" s="642"/>
      <c r="CU41" s="642"/>
      <c r="CV41" s="642"/>
      <c r="CW41" s="642"/>
      <c r="CX41" s="642"/>
      <c r="CY41" s="643"/>
      <c r="CZ41" s="646" t="s">
        <v>238</v>
      </c>
      <c r="DA41" s="675"/>
      <c r="DB41" s="675"/>
      <c r="DC41" s="676"/>
      <c r="DD41" s="649" t="s">
        <v>238</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346</v>
      </c>
      <c r="CE42" s="639"/>
      <c r="CF42" s="639"/>
      <c r="CG42" s="639"/>
      <c r="CH42" s="639"/>
      <c r="CI42" s="639"/>
      <c r="CJ42" s="639"/>
      <c r="CK42" s="639"/>
      <c r="CL42" s="639"/>
      <c r="CM42" s="639"/>
      <c r="CN42" s="639"/>
      <c r="CO42" s="639"/>
      <c r="CP42" s="639"/>
      <c r="CQ42" s="640"/>
      <c r="CR42" s="641">
        <v>749396</v>
      </c>
      <c r="CS42" s="644"/>
      <c r="CT42" s="644"/>
      <c r="CU42" s="644"/>
      <c r="CV42" s="644"/>
      <c r="CW42" s="644"/>
      <c r="CX42" s="644"/>
      <c r="CY42" s="645"/>
      <c r="CZ42" s="646">
        <v>10.7</v>
      </c>
      <c r="DA42" s="647"/>
      <c r="DB42" s="647"/>
      <c r="DC42" s="648"/>
      <c r="DD42" s="649">
        <v>94286</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348</v>
      </c>
      <c r="CE43" s="639"/>
      <c r="CF43" s="639"/>
      <c r="CG43" s="639"/>
      <c r="CH43" s="639"/>
      <c r="CI43" s="639"/>
      <c r="CJ43" s="639"/>
      <c r="CK43" s="639"/>
      <c r="CL43" s="639"/>
      <c r="CM43" s="639"/>
      <c r="CN43" s="639"/>
      <c r="CO43" s="639"/>
      <c r="CP43" s="639"/>
      <c r="CQ43" s="640"/>
      <c r="CR43" s="641" t="s">
        <v>168</v>
      </c>
      <c r="CS43" s="642"/>
      <c r="CT43" s="642"/>
      <c r="CU43" s="642"/>
      <c r="CV43" s="642"/>
      <c r="CW43" s="642"/>
      <c r="CX43" s="642"/>
      <c r="CY43" s="643"/>
      <c r="CZ43" s="646" t="s">
        <v>168</v>
      </c>
      <c r="DA43" s="675"/>
      <c r="DB43" s="675"/>
      <c r="DC43" s="676"/>
      <c r="DD43" s="649" t="s">
        <v>238</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349</v>
      </c>
      <c r="CD44" s="669" t="s">
        <v>300</v>
      </c>
      <c r="CE44" s="670"/>
      <c r="CF44" s="638" t="s">
        <v>350</v>
      </c>
      <c r="CG44" s="639"/>
      <c r="CH44" s="639"/>
      <c r="CI44" s="639"/>
      <c r="CJ44" s="639"/>
      <c r="CK44" s="639"/>
      <c r="CL44" s="639"/>
      <c r="CM44" s="639"/>
      <c r="CN44" s="639"/>
      <c r="CO44" s="639"/>
      <c r="CP44" s="639"/>
      <c r="CQ44" s="640"/>
      <c r="CR44" s="641">
        <v>730550</v>
      </c>
      <c r="CS44" s="644"/>
      <c r="CT44" s="644"/>
      <c r="CU44" s="644"/>
      <c r="CV44" s="644"/>
      <c r="CW44" s="644"/>
      <c r="CX44" s="644"/>
      <c r="CY44" s="645"/>
      <c r="CZ44" s="646">
        <v>10.5</v>
      </c>
      <c r="DA44" s="647"/>
      <c r="DB44" s="647"/>
      <c r="DC44" s="648"/>
      <c r="DD44" s="649">
        <v>93290</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351</v>
      </c>
      <c r="CG45" s="639"/>
      <c r="CH45" s="639"/>
      <c r="CI45" s="639"/>
      <c r="CJ45" s="639"/>
      <c r="CK45" s="639"/>
      <c r="CL45" s="639"/>
      <c r="CM45" s="639"/>
      <c r="CN45" s="639"/>
      <c r="CO45" s="639"/>
      <c r="CP45" s="639"/>
      <c r="CQ45" s="640"/>
      <c r="CR45" s="641">
        <v>158230</v>
      </c>
      <c r="CS45" s="642"/>
      <c r="CT45" s="642"/>
      <c r="CU45" s="642"/>
      <c r="CV45" s="642"/>
      <c r="CW45" s="642"/>
      <c r="CX45" s="642"/>
      <c r="CY45" s="643"/>
      <c r="CZ45" s="646">
        <v>2.2999999999999998</v>
      </c>
      <c r="DA45" s="675"/>
      <c r="DB45" s="675"/>
      <c r="DC45" s="676"/>
      <c r="DD45" s="649">
        <v>8655</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352</v>
      </c>
      <c r="CG46" s="639"/>
      <c r="CH46" s="639"/>
      <c r="CI46" s="639"/>
      <c r="CJ46" s="639"/>
      <c r="CK46" s="639"/>
      <c r="CL46" s="639"/>
      <c r="CM46" s="639"/>
      <c r="CN46" s="639"/>
      <c r="CO46" s="639"/>
      <c r="CP46" s="639"/>
      <c r="CQ46" s="640"/>
      <c r="CR46" s="641">
        <v>491210</v>
      </c>
      <c r="CS46" s="644"/>
      <c r="CT46" s="644"/>
      <c r="CU46" s="644"/>
      <c r="CV46" s="644"/>
      <c r="CW46" s="644"/>
      <c r="CX46" s="644"/>
      <c r="CY46" s="645"/>
      <c r="CZ46" s="646">
        <v>7</v>
      </c>
      <c r="DA46" s="647"/>
      <c r="DB46" s="647"/>
      <c r="DC46" s="648"/>
      <c r="DD46" s="649">
        <v>84542</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353</v>
      </c>
      <c r="CG47" s="639"/>
      <c r="CH47" s="639"/>
      <c r="CI47" s="639"/>
      <c r="CJ47" s="639"/>
      <c r="CK47" s="639"/>
      <c r="CL47" s="639"/>
      <c r="CM47" s="639"/>
      <c r="CN47" s="639"/>
      <c r="CO47" s="639"/>
      <c r="CP47" s="639"/>
      <c r="CQ47" s="640"/>
      <c r="CR47" s="641">
        <v>18846</v>
      </c>
      <c r="CS47" s="642"/>
      <c r="CT47" s="642"/>
      <c r="CU47" s="642"/>
      <c r="CV47" s="642"/>
      <c r="CW47" s="642"/>
      <c r="CX47" s="642"/>
      <c r="CY47" s="643"/>
      <c r="CZ47" s="646">
        <v>0.3</v>
      </c>
      <c r="DA47" s="675"/>
      <c r="DB47" s="675"/>
      <c r="DC47" s="676"/>
      <c r="DD47" s="649">
        <v>996</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354</v>
      </c>
      <c r="CG48" s="639"/>
      <c r="CH48" s="639"/>
      <c r="CI48" s="639"/>
      <c r="CJ48" s="639"/>
      <c r="CK48" s="639"/>
      <c r="CL48" s="639"/>
      <c r="CM48" s="639"/>
      <c r="CN48" s="639"/>
      <c r="CO48" s="639"/>
      <c r="CP48" s="639"/>
      <c r="CQ48" s="640"/>
      <c r="CR48" s="641" t="s">
        <v>121</v>
      </c>
      <c r="CS48" s="644"/>
      <c r="CT48" s="644"/>
      <c r="CU48" s="644"/>
      <c r="CV48" s="644"/>
      <c r="CW48" s="644"/>
      <c r="CX48" s="644"/>
      <c r="CY48" s="645"/>
      <c r="CZ48" s="646" t="s">
        <v>121</v>
      </c>
      <c r="DA48" s="647"/>
      <c r="DB48" s="647"/>
      <c r="DC48" s="648"/>
      <c r="DD48" s="649" t="s">
        <v>168</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355</v>
      </c>
      <c r="CE49" s="654"/>
      <c r="CF49" s="654"/>
      <c r="CG49" s="654"/>
      <c r="CH49" s="654"/>
      <c r="CI49" s="654"/>
      <c r="CJ49" s="654"/>
      <c r="CK49" s="654"/>
      <c r="CL49" s="654"/>
      <c r="CM49" s="654"/>
      <c r="CN49" s="654"/>
      <c r="CO49" s="654"/>
      <c r="CP49" s="654"/>
      <c r="CQ49" s="655"/>
      <c r="CR49" s="656">
        <v>6987220</v>
      </c>
      <c r="CS49" s="657"/>
      <c r="CT49" s="657"/>
      <c r="CU49" s="657"/>
      <c r="CV49" s="657"/>
      <c r="CW49" s="657"/>
      <c r="CX49" s="657"/>
      <c r="CY49" s="658"/>
      <c r="CZ49" s="659">
        <v>100</v>
      </c>
      <c r="DA49" s="660"/>
      <c r="DB49" s="660"/>
      <c r="DC49" s="661"/>
      <c r="DD49" s="662">
        <v>5268555</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Y0pxE8hQrzuklQXFhk43QzhfDTtN5TtR+keGdzIsrCoZaYlFZlO+Oiu9DojYfEerZUGEWvOkRI7L6zV+k0jisg==" saltValue="WLTOK/r/+bdM5QGSgKxT0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B34" sqref="B34:P34"/>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357</v>
      </c>
      <c r="DK2" s="1180"/>
      <c r="DL2" s="1180"/>
      <c r="DM2" s="1180"/>
      <c r="DN2" s="1180"/>
      <c r="DO2" s="1181"/>
      <c r="DP2" s="229"/>
      <c r="DQ2" s="1179" t="s">
        <v>358</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359</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361</v>
      </c>
      <c r="B5" s="1065"/>
      <c r="C5" s="1065"/>
      <c r="D5" s="1065"/>
      <c r="E5" s="1065"/>
      <c r="F5" s="1065"/>
      <c r="G5" s="1065"/>
      <c r="H5" s="1065"/>
      <c r="I5" s="1065"/>
      <c r="J5" s="1065"/>
      <c r="K5" s="1065"/>
      <c r="L5" s="1065"/>
      <c r="M5" s="1065"/>
      <c r="N5" s="1065"/>
      <c r="O5" s="1065"/>
      <c r="P5" s="1066"/>
      <c r="Q5" s="1070" t="s">
        <v>362</v>
      </c>
      <c r="R5" s="1071"/>
      <c r="S5" s="1071"/>
      <c r="T5" s="1071"/>
      <c r="U5" s="1072"/>
      <c r="V5" s="1070" t="s">
        <v>363</v>
      </c>
      <c r="W5" s="1071"/>
      <c r="X5" s="1071"/>
      <c r="Y5" s="1071"/>
      <c r="Z5" s="1072"/>
      <c r="AA5" s="1070" t="s">
        <v>364</v>
      </c>
      <c r="AB5" s="1071"/>
      <c r="AC5" s="1071"/>
      <c r="AD5" s="1071"/>
      <c r="AE5" s="1071"/>
      <c r="AF5" s="1182" t="s">
        <v>365</v>
      </c>
      <c r="AG5" s="1071"/>
      <c r="AH5" s="1071"/>
      <c r="AI5" s="1071"/>
      <c r="AJ5" s="1086"/>
      <c r="AK5" s="1071" t="s">
        <v>366</v>
      </c>
      <c r="AL5" s="1071"/>
      <c r="AM5" s="1071"/>
      <c r="AN5" s="1071"/>
      <c r="AO5" s="1072"/>
      <c r="AP5" s="1070" t="s">
        <v>367</v>
      </c>
      <c r="AQ5" s="1071"/>
      <c r="AR5" s="1071"/>
      <c r="AS5" s="1071"/>
      <c r="AT5" s="1072"/>
      <c r="AU5" s="1070" t="s">
        <v>368</v>
      </c>
      <c r="AV5" s="1071"/>
      <c r="AW5" s="1071"/>
      <c r="AX5" s="1071"/>
      <c r="AY5" s="1086"/>
      <c r="AZ5" s="236"/>
      <c r="BA5" s="236"/>
      <c r="BB5" s="236"/>
      <c r="BC5" s="236"/>
      <c r="BD5" s="236"/>
      <c r="BE5" s="237"/>
      <c r="BF5" s="237"/>
      <c r="BG5" s="237"/>
      <c r="BH5" s="237"/>
      <c r="BI5" s="237"/>
      <c r="BJ5" s="237"/>
      <c r="BK5" s="237"/>
      <c r="BL5" s="237"/>
      <c r="BM5" s="237"/>
      <c r="BN5" s="237"/>
      <c r="BO5" s="237"/>
      <c r="BP5" s="237"/>
      <c r="BQ5" s="1064" t="s">
        <v>369</v>
      </c>
      <c r="BR5" s="1065"/>
      <c r="BS5" s="1065"/>
      <c r="BT5" s="1065"/>
      <c r="BU5" s="1065"/>
      <c r="BV5" s="1065"/>
      <c r="BW5" s="1065"/>
      <c r="BX5" s="1065"/>
      <c r="BY5" s="1065"/>
      <c r="BZ5" s="1065"/>
      <c r="CA5" s="1065"/>
      <c r="CB5" s="1065"/>
      <c r="CC5" s="1065"/>
      <c r="CD5" s="1065"/>
      <c r="CE5" s="1065"/>
      <c r="CF5" s="1065"/>
      <c r="CG5" s="1066"/>
      <c r="CH5" s="1070" t="s">
        <v>370</v>
      </c>
      <c r="CI5" s="1071"/>
      <c r="CJ5" s="1071"/>
      <c r="CK5" s="1071"/>
      <c r="CL5" s="1072"/>
      <c r="CM5" s="1070" t="s">
        <v>371</v>
      </c>
      <c r="CN5" s="1071"/>
      <c r="CO5" s="1071"/>
      <c r="CP5" s="1071"/>
      <c r="CQ5" s="1072"/>
      <c r="CR5" s="1070" t="s">
        <v>372</v>
      </c>
      <c r="CS5" s="1071"/>
      <c r="CT5" s="1071"/>
      <c r="CU5" s="1071"/>
      <c r="CV5" s="1072"/>
      <c r="CW5" s="1070" t="s">
        <v>373</v>
      </c>
      <c r="CX5" s="1071"/>
      <c r="CY5" s="1071"/>
      <c r="CZ5" s="1071"/>
      <c r="DA5" s="1072"/>
      <c r="DB5" s="1070" t="s">
        <v>374</v>
      </c>
      <c r="DC5" s="1071"/>
      <c r="DD5" s="1071"/>
      <c r="DE5" s="1071"/>
      <c r="DF5" s="1072"/>
      <c r="DG5" s="1167" t="s">
        <v>375</v>
      </c>
      <c r="DH5" s="1168"/>
      <c r="DI5" s="1168"/>
      <c r="DJ5" s="1168"/>
      <c r="DK5" s="1169"/>
      <c r="DL5" s="1167" t="s">
        <v>376</v>
      </c>
      <c r="DM5" s="1168"/>
      <c r="DN5" s="1168"/>
      <c r="DO5" s="1168"/>
      <c r="DP5" s="1169"/>
      <c r="DQ5" s="1070" t="s">
        <v>377</v>
      </c>
      <c r="DR5" s="1071"/>
      <c r="DS5" s="1071"/>
      <c r="DT5" s="1071"/>
      <c r="DU5" s="1072"/>
      <c r="DV5" s="1070" t="s">
        <v>368</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378</v>
      </c>
      <c r="C7" s="1120"/>
      <c r="D7" s="1120"/>
      <c r="E7" s="1120"/>
      <c r="F7" s="1120"/>
      <c r="G7" s="1120"/>
      <c r="H7" s="1120"/>
      <c r="I7" s="1120"/>
      <c r="J7" s="1120"/>
      <c r="K7" s="1120"/>
      <c r="L7" s="1120"/>
      <c r="M7" s="1120"/>
      <c r="N7" s="1120"/>
      <c r="O7" s="1120"/>
      <c r="P7" s="1121"/>
      <c r="Q7" s="1173">
        <v>7172</v>
      </c>
      <c r="R7" s="1174"/>
      <c r="S7" s="1174"/>
      <c r="T7" s="1174"/>
      <c r="U7" s="1174"/>
      <c r="V7" s="1174">
        <v>6995</v>
      </c>
      <c r="W7" s="1174"/>
      <c r="X7" s="1174"/>
      <c r="Y7" s="1174"/>
      <c r="Z7" s="1174"/>
      <c r="AA7" s="1174">
        <v>177</v>
      </c>
      <c r="AB7" s="1174"/>
      <c r="AC7" s="1174"/>
      <c r="AD7" s="1174"/>
      <c r="AE7" s="1175"/>
      <c r="AF7" s="1176">
        <v>177</v>
      </c>
      <c r="AG7" s="1177"/>
      <c r="AH7" s="1177"/>
      <c r="AI7" s="1177"/>
      <c r="AJ7" s="1178"/>
      <c r="AK7" s="1160" t="s">
        <v>562</v>
      </c>
      <c r="AL7" s="1161"/>
      <c r="AM7" s="1161"/>
      <c r="AN7" s="1161"/>
      <c r="AO7" s="1161"/>
      <c r="AP7" s="1161">
        <v>8863</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c r="BT7" s="1165"/>
      <c r="BU7" s="1165"/>
      <c r="BV7" s="1165"/>
      <c r="BW7" s="1165"/>
      <c r="BX7" s="1165"/>
      <c r="BY7" s="1165"/>
      <c r="BZ7" s="1165"/>
      <c r="CA7" s="1165"/>
      <c r="CB7" s="1165"/>
      <c r="CC7" s="1165"/>
      <c r="CD7" s="1165"/>
      <c r="CE7" s="1165"/>
      <c r="CF7" s="1165"/>
      <c r="CG7" s="1166"/>
      <c r="CH7" s="1157"/>
      <c r="CI7" s="1158"/>
      <c r="CJ7" s="1158"/>
      <c r="CK7" s="1158"/>
      <c r="CL7" s="1159"/>
      <c r="CM7" s="1157"/>
      <c r="CN7" s="1158"/>
      <c r="CO7" s="1158"/>
      <c r="CP7" s="1158"/>
      <c r="CQ7" s="1159"/>
      <c r="CR7" s="1157"/>
      <c r="CS7" s="1158"/>
      <c r="CT7" s="1158"/>
      <c r="CU7" s="1158"/>
      <c r="CV7" s="1159"/>
      <c r="CW7" s="1157"/>
      <c r="CX7" s="1158"/>
      <c r="CY7" s="1158"/>
      <c r="CZ7" s="1158"/>
      <c r="DA7" s="1159"/>
      <c r="DB7" s="1157"/>
      <c r="DC7" s="1158"/>
      <c r="DD7" s="1158"/>
      <c r="DE7" s="1158"/>
      <c r="DF7" s="1159"/>
      <c r="DG7" s="1157"/>
      <c r="DH7" s="1158"/>
      <c r="DI7" s="1158"/>
      <c r="DJ7" s="1158"/>
      <c r="DK7" s="1159"/>
      <c r="DL7" s="1157"/>
      <c r="DM7" s="1158"/>
      <c r="DN7" s="1158"/>
      <c r="DO7" s="1158"/>
      <c r="DP7" s="1159"/>
      <c r="DQ7" s="1157"/>
      <c r="DR7" s="1158"/>
      <c r="DS7" s="1158"/>
      <c r="DT7" s="1158"/>
      <c r="DU7" s="1159"/>
      <c r="DV7" s="1184"/>
      <c r="DW7" s="1185"/>
      <c r="DX7" s="1185"/>
      <c r="DY7" s="1185"/>
      <c r="DZ7" s="1186"/>
      <c r="EA7" s="234"/>
    </row>
    <row r="8" spans="1:131" s="235" customFormat="1" ht="26.25" customHeight="1">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379</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380</v>
      </c>
      <c r="B23" s="1013" t="s">
        <v>381</v>
      </c>
      <c r="C23" s="1014"/>
      <c r="D23" s="1014"/>
      <c r="E23" s="1014"/>
      <c r="F23" s="1014"/>
      <c r="G23" s="1014"/>
      <c r="H23" s="1014"/>
      <c r="I23" s="1014"/>
      <c r="J23" s="1014"/>
      <c r="K23" s="1014"/>
      <c r="L23" s="1014"/>
      <c r="M23" s="1014"/>
      <c r="N23" s="1014"/>
      <c r="O23" s="1014"/>
      <c r="P23" s="1015"/>
      <c r="Q23" s="1137"/>
      <c r="R23" s="1138"/>
      <c r="S23" s="1138"/>
      <c r="T23" s="1138"/>
      <c r="U23" s="1138"/>
      <c r="V23" s="1138"/>
      <c r="W23" s="1138"/>
      <c r="X23" s="1138"/>
      <c r="Y23" s="1138"/>
      <c r="Z23" s="1138"/>
      <c r="AA23" s="1138"/>
      <c r="AB23" s="1138"/>
      <c r="AC23" s="1138"/>
      <c r="AD23" s="1138"/>
      <c r="AE23" s="1139"/>
      <c r="AF23" s="1140">
        <v>177</v>
      </c>
      <c r="AG23" s="1138"/>
      <c r="AH23" s="1138"/>
      <c r="AI23" s="1138"/>
      <c r="AJ23" s="1141"/>
      <c r="AK23" s="1142"/>
      <c r="AL23" s="1143"/>
      <c r="AM23" s="1143"/>
      <c r="AN23" s="1143"/>
      <c r="AO23" s="1143"/>
      <c r="AP23" s="1138"/>
      <c r="AQ23" s="1138"/>
      <c r="AR23" s="1138"/>
      <c r="AS23" s="1138"/>
      <c r="AT23" s="1138"/>
      <c r="AU23" s="1144"/>
      <c r="AV23" s="1144"/>
      <c r="AW23" s="1144"/>
      <c r="AX23" s="1144"/>
      <c r="AY23" s="1145"/>
      <c r="AZ23" s="1134" t="s">
        <v>382</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383</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384</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361</v>
      </c>
      <c r="B26" s="1065"/>
      <c r="C26" s="1065"/>
      <c r="D26" s="1065"/>
      <c r="E26" s="1065"/>
      <c r="F26" s="1065"/>
      <c r="G26" s="1065"/>
      <c r="H26" s="1065"/>
      <c r="I26" s="1065"/>
      <c r="J26" s="1065"/>
      <c r="K26" s="1065"/>
      <c r="L26" s="1065"/>
      <c r="M26" s="1065"/>
      <c r="N26" s="1065"/>
      <c r="O26" s="1065"/>
      <c r="P26" s="1066"/>
      <c r="Q26" s="1070" t="s">
        <v>385</v>
      </c>
      <c r="R26" s="1071"/>
      <c r="S26" s="1071"/>
      <c r="T26" s="1071"/>
      <c r="U26" s="1072"/>
      <c r="V26" s="1070" t="s">
        <v>386</v>
      </c>
      <c r="W26" s="1071"/>
      <c r="X26" s="1071"/>
      <c r="Y26" s="1071"/>
      <c r="Z26" s="1072"/>
      <c r="AA26" s="1070" t="s">
        <v>387</v>
      </c>
      <c r="AB26" s="1071"/>
      <c r="AC26" s="1071"/>
      <c r="AD26" s="1071"/>
      <c r="AE26" s="1071"/>
      <c r="AF26" s="1128" t="s">
        <v>388</v>
      </c>
      <c r="AG26" s="1077"/>
      <c r="AH26" s="1077"/>
      <c r="AI26" s="1077"/>
      <c r="AJ26" s="1129"/>
      <c r="AK26" s="1071" t="s">
        <v>389</v>
      </c>
      <c r="AL26" s="1071"/>
      <c r="AM26" s="1071"/>
      <c r="AN26" s="1071"/>
      <c r="AO26" s="1072"/>
      <c r="AP26" s="1070" t="s">
        <v>390</v>
      </c>
      <c r="AQ26" s="1071"/>
      <c r="AR26" s="1071"/>
      <c r="AS26" s="1071"/>
      <c r="AT26" s="1072"/>
      <c r="AU26" s="1070" t="s">
        <v>391</v>
      </c>
      <c r="AV26" s="1071"/>
      <c r="AW26" s="1071"/>
      <c r="AX26" s="1071"/>
      <c r="AY26" s="1072"/>
      <c r="AZ26" s="1070" t="s">
        <v>392</v>
      </c>
      <c r="BA26" s="1071"/>
      <c r="BB26" s="1071"/>
      <c r="BC26" s="1071"/>
      <c r="BD26" s="1072"/>
      <c r="BE26" s="1070" t="s">
        <v>368</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393</v>
      </c>
      <c r="C28" s="1120"/>
      <c r="D28" s="1120"/>
      <c r="E28" s="1120"/>
      <c r="F28" s="1120"/>
      <c r="G28" s="1120"/>
      <c r="H28" s="1120"/>
      <c r="I28" s="1120"/>
      <c r="J28" s="1120"/>
      <c r="K28" s="1120"/>
      <c r="L28" s="1120"/>
      <c r="M28" s="1120"/>
      <c r="N28" s="1120"/>
      <c r="O28" s="1120"/>
      <c r="P28" s="1121"/>
      <c r="Q28" s="1122">
        <v>1603</v>
      </c>
      <c r="R28" s="1123"/>
      <c r="S28" s="1123"/>
      <c r="T28" s="1123"/>
      <c r="U28" s="1123"/>
      <c r="V28" s="1123">
        <v>1573</v>
      </c>
      <c r="W28" s="1123"/>
      <c r="X28" s="1123"/>
      <c r="Y28" s="1123"/>
      <c r="Z28" s="1123"/>
      <c r="AA28" s="1123">
        <v>30</v>
      </c>
      <c r="AB28" s="1123"/>
      <c r="AC28" s="1123"/>
      <c r="AD28" s="1123"/>
      <c r="AE28" s="1124"/>
      <c r="AF28" s="1125">
        <v>30</v>
      </c>
      <c r="AG28" s="1123"/>
      <c r="AH28" s="1123"/>
      <c r="AI28" s="1123"/>
      <c r="AJ28" s="1126"/>
      <c r="AK28" s="1127">
        <v>200</v>
      </c>
      <c r="AL28" s="1115"/>
      <c r="AM28" s="1115"/>
      <c r="AN28" s="1115"/>
      <c r="AO28" s="1115"/>
      <c r="AP28" s="1115" t="s">
        <v>562</v>
      </c>
      <c r="AQ28" s="1115"/>
      <c r="AR28" s="1115"/>
      <c r="AS28" s="1115"/>
      <c r="AT28" s="1115"/>
      <c r="AU28" s="1115" t="s">
        <v>562</v>
      </c>
      <c r="AV28" s="1115"/>
      <c r="AW28" s="1115"/>
      <c r="AX28" s="1115"/>
      <c r="AY28" s="1115"/>
      <c r="AZ28" s="1116" t="s">
        <v>563</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394</v>
      </c>
      <c r="C29" s="1107"/>
      <c r="D29" s="1107"/>
      <c r="E29" s="1107"/>
      <c r="F29" s="1107"/>
      <c r="G29" s="1107"/>
      <c r="H29" s="1107"/>
      <c r="I29" s="1107"/>
      <c r="J29" s="1107"/>
      <c r="K29" s="1107"/>
      <c r="L29" s="1107"/>
      <c r="M29" s="1107"/>
      <c r="N29" s="1107"/>
      <c r="O29" s="1107"/>
      <c r="P29" s="1108"/>
      <c r="Q29" s="1112">
        <v>1025</v>
      </c>
      <c r="R29" s="1113"/>
      <c r="S29" s="1113"/>
      <c r="T29" s="1113"/>
      <c r="U29" s="1113"/>
      <c r="V29" s="1113">
        <v>1010</v>
      </c>
      <c r="W29" s="1113"/>
      <c r="X29" s="1113"/>
      <c r="Y29" s="1113"/>
      <c r="Z29" s="1113"/>
      <c r="AA29" s="1113">
        <v>15</v>
      </c>
      <c r="AB29" s="1113"/>
      <c r="AC29" s="1113"/>
      <c r="AD29" s="1113"/>
      <c r="AE29" s="1114"/>
      <c r="AF29" s="1088">
        <v>15</v>
      </c>
      <c r="AG29" s="1089"/>
      <c r="AH29" s="1089"/>
      <c r="AI29" s="1089"/>
      <c r="AJ29" s="1090"/>
      <c r="AK29" s="1049">
        <v>160</v>
      </c>
      <c r="AL29" s="1040"/>
      <c r="AM29" s="1040"/>
      <c r="AN29" s="1040"/>
      <c r="AO29" s="1040"/>
      <c r="AP29" s="1040" t="s">
        <v>562</v>
      </c>
      <c r="AQ29" s="1040"/>
      <c r="AR29" s="1040"/>
      <c r="AS29" s="1040"/>
      <c r="AT29" s="1040"/>
      <c r="AU29" s="1040" t="s">
        <v>562</v>
      </c>
      <c r="AV29" s="1040"/>
      <c r="AW29" s="1040"/>
      <c r="AX29" s="1040"/>
      <c r="AY29" s="1040"/>
      <c r="AZ29" s="1111" t="s">
        <v>562</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395</v>
      </c>
      <c r="C30" s="1107"/>
      <c r="D30" s="1107"/>
      <c r="E30" s="1107"/>
      <c r="F30" s="1107"/>
      <c r="G30" s="1107"/>
      <c r="H30" s="1107"/>
      <c r="I30" s="1107"/>
      <c r="J30" s="1107"/>
      <c r="K30" s="1107"/>
      <c r="L30" s="1107"/>
      <c r="M30" s="1107"/>
      <c r="N30" s="1107"/>
      <c r="O30" s="1107"/>
      <c r="P30" s="1108"/>
      <c r="Q30" s="1112">
        <v>159</v>
      </c>
      <c r="R30" s="1113"/>
      <c r="S30" s="1113"/>
      <c r="T30" s="1113"/>
      <c r="U30" s="1113"/>
      <c r="V30" s="1113">
        <v>152</v>
      </c>
      <c r="W30" s="1113"/>
      <c r="X30" s="1113"/>
      <c r="Y30" s="1113"/>
      <c r="Z30" s="1113"/>
      <c r="AA30" s="1113">
        <v>7</v>
      </c>
      <c r="AB30" s="1113"/>
      <c r="AC30" s="1113"/>
      <c r="AD30" s="1113"/>
      <c r="AE30" s="1114"/>
      <c r="AF30" s="1088">
        <v>7</v>
      </c>
      <c r="AG30" s="1089"/>
      <c r="AH30" s="1089"/>
      <c r="AI30" s="1089"/>
      <c r="AJ30" s="1090"/>
      <c r="AK30" s="1049">
        <v>244</v>
      </c>
      <c r="AL30" s="1040"/>
      <c r="AM30" s="1040"/>
      <c r="AN30" s="1040"/>
      <c r="AO30" s="1040"/>
      <c r="AP30" s="1040" t="s">
        <v>562</v>
      </c>
      <c r="AQ30" s="1040"/>
      <c r="AR30" s="1040"/>
      <c r="AS30" s="1040"/>
      <c r="AT30" s="1040"/>
      <c r="AU30" s="1040" t="s">
        <v>562</v>
      </c>
      <c r="AV30" s="1040"/>
      <c r="AW30" s="1040"/>
      <c r="AX30" s="1040"/>
      <c r="AY30" s="1040"/>
      <c r="AZ30" s="1111" t="s">
        <v>562</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396</v>
      </c>
      <c r="C31" s="1107"/>
      <c r="D31" s="1107"/>
      <c r="E31" s="1107"/>
      <c r="F31" s="1107"/>
      <c r="G31" s="1107"/>
      <c r="H31" s="1107"/>
      <c r="I31" s="1107"/>
      <c r="J31" s="1107"/>
      <c r="K31" s="1107"/>
      <c r="L31" s="1107"/>
      <c r="M31" s="1107"/>
      <c r="N31" s="1107"/>
      <c r="O31" s="1107"/>
      <c r="P31" s="1108"/>
      <c r="Q31" s="1112">
        <v>311</v>
      </c>
      <c r="R31" s="1113"/>
      <c r="S31" s="1113"/>
      <c r="T31" s="1113"/>
      <c r="U31" s="1113"/>
      <c r="V31" s="1113">
        <v>298</v>
      </c>
      <c r="W31" s="1113"/>
      <c r="X31" s="1113"/>
      <c r="Y31" s="1113"/>
      <c r="Z31" s="1113"/>
      <c r="AA31" s="1113">
        <v>14</v>
      </c>
      <c r="AB31" s="1113"/>
      <c r="AC31" s="1113"/>
      <c r="AD31" s="1113"/>
      <c r="AE31" s="1114"/>
      <c r="AF31" s="1088">
        <v>294</v>
      </c>
      <c r="AG31" s="1089"/>
      <c r="AH31" s="1089"/>
      <c r="AI31" s="1089"/>
      <c r="AJ31" s="1090"/>
      <c r="AK31" s="1049" t="s">
        <v>564</v>
      </c>
      <c r="AL31" s="1040"/>
      <c r="AM31" s="1040"/>
      <c r="AN31" s="1040"/>
      <c r="AO31" s="1040"/>
      <c r="AP31" s="1040">
        <v>839</v>
      </c>
      <c r="AQ31" s="1040"/>
      <c r="AR31" s="1040"/>
      <c r="AS31" s="1040"/>
      <c r="AT31" s="1040"/>
      <c r="AU31" s="1040" t="s">
        <v>565</v>
      </c>
      <c r="AV31" s="1040"/>
      <c r="AW31" s="1040"/>
      <c r="AX31" s="1040"/>
      <c r="AY31" s="1040"/>
      <c r="AZ31" s="1111" t="s">
        <v>562</v>
      </c>
      <c r="BA31" s="1111"/>
      <c r="BB31" s="1111"/>
      <c r="BC31" s="1111"/>
      <c r="BD31" s="1111"/>
      <c r="BE31" s="1101" t="s">
        <v>397</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398</v>
      </c>
      <c r="C32" s="1107"/>
      <c r="D32" s="1107"/>
      <c r="E32" s="1107"/>
      <c r="F32" s="1107"/>
      <c r="G32" s="1107"/>
      <c r="H32" s="1107"/>
      <c r="I32" s="1107"/>
      <c r="J32" s="1107"/>
      <c r="K32" s="1107"/>
      <c r="L32" s="1107"/>
      <c r="M32" s="1107"/>
      <c r="N32" s="1107"/>
      <c r="O32" s="1107"/>
      <c r="P32" s="1108"/>
      <c r="Q32" s="1112">
        <v>728</v>
      </c>
      <c r="R32" s="1113"/>
      <c r="S32" s="1113"/>
      <c r="T32" s="1113"/>
      <c r="U32" s="1113"/>
      <c r="V32" s="1113">
        <v>731</v>
      </c>
      <c r="W32" s="1113"/>
      <c r="X32" s="1113"/>
      <c r="Y32" s="1113"/>
      <c r="Z32" s="1113"/>
      <c r="AA32" s="1113">
        <v>4</v>
      </c>
      <c r="AB32" s="1113"/>
      <c r="AC32" s="1113"/>
      <c r="AD32" s="1113"/>
      <c r="AE32" s="1114"/>
      <c r="AF32" s="1088">
        <v>4</v>
      </c>
      <c r="AG32" s="1089"/>
      <c r="AH32" s="1089"/>
      <c r="AI32" s="1089"/>
      <c r="AJ32" s="1090"/>
      <c r="AK32" s="1049">
        <v>428</v>
      </c>
      <c r="AL32" s="1040"/>
      <c r="AM32" s="1040"/>
      <c r="AN32" s="1040"/>
      <c r="AO32" s="1040"/>
      <c r="AP32" s="1040">
        <v>3113</v>
      </c>
      <c r="AQ32" s="1040"/>
      <c r="AR32" s="1040"/>
      <c r="AS32" s="1040"/>
      <c r="AT32" s="1040"/>
      <c r="AU32" s="1040">
        <v>3113</v>
      </c>
      <c r="AV32" s="1040"/>
      <c r="AW32" s="1040"/>
      <c r="AX32" s="1040"/>
      <c r="AY32" s="1040"/>
      <c r="AZ32" s="1111" t="s">
        <v>562</v>
      </c>
      <c r="BA32" s="1111"/>
      <c r="BB32" s="1111"/>
      <c r="BC32" s="1111"/>
      <c r="BD32" s="1111"/>
      <c r="BE32" s="1101" t="s">
        <v>399</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400</v>
      </c>
      <c r="C33" s="1107"/>
      <c r="D33" s="1107"/>
      <c r="E33" s="1107"/>
      <c r="F33" s="1107"/>
      <c r="G33" s="1107"/>
      <c r="H33" s="1107"/>
      <c r="I33" s="1107"/>
      <c r="J33" s="1107"/>
      <c r="K33" s="1107"/>
      <c r="L33" s="1107"/>
      <c r="M33" s="1107"/>
      <c r="N33" s="1107"/>
      <c r="O33" s="1107"/>
      <c r="P33" s="1108"/>
      <c r="Q33" s="1112">
        <v>109</v>
      </c>
      <c r="R33" s="1113"/>
      <c r="S33" s="1113"/>
      <c r="T33" s="1113"/>
      <c r="U33" s="1113"/>
      <c r="V33" s="1113">
        <v>107</v>
      </c>
      <c r="W33" s="1113"/>
      <c r="X33" s="1113"/>
      <c r="Y33" s="1113"/>
      <c r="Z33" s="1113"/>
      <c r="AA33" s="1113">
        <v>2</v>
      </c>
      <c r="AB33" s="1113"/>
      <c r="AC33" s="1113"/>
      <c r="AD33" s="1113"/>
      <c r="AE33" s="1114"/>
      <c r="AF33" s="1088">
        <v>2</v>
      </c>
      <c r="AG33" s="1089"/>
      <c r="AH33" s="1089"/>
      <c r="AI33" s="1089"/>
      <c r="AJ33" s="1090"/>
      <c r="AK33" s="1049">
        <v>37</v>
      </c>
      <c r="AL33" s="1040"/>
      <c r="AM33" s="1040"/>
      <c r="AN33" s="1040"/>
      <c r="AO33" s="1040"/>
      <c r="AP33" s="1040">
        <v>449</v>
      </c>
      <c r="AQ33" s="1040"/>
      <c r="AR33" s="1040"/>
      <c r="AS33" s="1040"/>
      <c r="AT33" s="1040"/>
      <c r="AU33" s="1040">
        <v>449</v>
      </c>
      <c r="AV33" s="1040"/>
      <c r="AW33" s="1040"/>
      <c r="AX33" s="1040"/>
      <c r="AY33" s="1040"/>
      <c r="AZ33" s="1111" t="s">
        <v>562</v>
      </c>
      <c r="BA33" s="1111"/>
      <c r="BB33" s="1111"/>
      <c r="BC33" s="1111"/>
      <c r="BD33" s="1111"/>
      <c r="BE33" s="1101" t="s">
        <v>401</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402</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380</v>
      </c>
      <c r="B63" s="1013" t="s">
        <v>403</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351</v>
      </c>
      <c r="AG63" s="1028"/>
      <c r="AH63" s="1028"/>
      <c r="AI63" s="1028"/>
      <c r="AJ63" s="1099"/>
      <c r="AK63" s="1100"/>
      <c r="AL63" s="1032"/>
      <c r="AM63" s="1032"/>
      <c r="AN63" s="1032"/>
      <c r="AO63" s="1032"/>
      <c r="AP63" s="1028"/>
      <c r="AQ63" s="1028"/>
      <c r="AR63" s="1028"/>
      <c r="AS63" s="1028"/>
      <c r="AT63" s="1028"/>
      <c r="AU63" s="1028"/>
      <c r="AV63" s="1028"/>
      <c r="AW63" s="1028"/>
      <c r="AX63" s="1028"/>
      <c r="AY63" s="1028"/>
      <c r="AZ63" s="1094"/>
      <c r="BA63" s="1094"/>
      <c r="BB63" s="1094"/>
      <c r="BC63" s="1094"/>
      <c r="BD63" s="1094"/>
      <c r="BE63" s="1029"/>
      <c r="BF63" s="1029"/>
      <c r="BG63" s="1029"/>
      <c r="BH63" s="1029"/>
      <c r="BI63" s="1030"/>
      <c r="BJ63" s="1095" t="s">
        <v>121</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405</v>
      </c>
      <c r="B66" s="1065"/>
      <c r="C66" s="1065"/>
      <c r="D66" s="1065"/>
      <c r="E66" s="1065"/>
      <c r="F66" s="1065"/>
      <c r="G66" s="1065"/>
      <c r="H66" s="1065"/>
      <c r="I66" s="1065"/>
      <c r="J66" s="1065"/>
      <c r="K66" s="1065"/>
      <c r="L66" s="1065"/>
      <c r="M66" s="1065"/>
      <c r="N66" s="1065"/>
      <c r="O66" s="1065"/>
      <c r="P66" s="1066"/>
      <c r="Q66" s="1070" t="s">
        <v>406</v>
      </c>
      <c r="R66" s="1071"/>
      <c r="S66" s="1071"/>
      <c r="T66" s="1071"/>
      <c r="U66" s="1072"/>
      <c r="V66" s="1070" t="s">
        <v>386</v>
      </c>
      <c r="W66" s="1071"/>
      <c r="X66" s="1071"/>
      <c r="Y66" s="1071"/>
      <c r="Z66" s="1072"/>
      <c r="AA66" s="1070" t="s">
        <v>407</v>
      </c>
      <c r="AB66" s="1071"/>
      <c r="AC66" s="1071"/>
      <c r="AD66" s="1071"/>
      <c r="AE66" s="1072"/>
      <c r="AF66" s="1076" t="s">
        <v>408</v>
      </c>
      <c r="AG66" s="1077"/>
      <c r="AH66" s="1077"/>
      <c r="AI66" s="1077"/>
      <c r="AJ66" s="1078"/>
      <c r="AK66" s="1070" t="s">
        <v>409</v>
      </c>
      <c r="AL66" s="1065"/>
      <c r="AM66" s="1065"/>
      <c r="AN66" s="1065"/>
      <c r="AO66" s="1066"/>
      <c r="AP66" s="1070" t="s">
        <v>410</v>
      </c>
      <c r="AQ66" s="1071"/>
      <c r="AR66" s="1071"/>
      <c r="AS66" s="1071"/>
      <c r="AT66" s="1072"/>
      <c r="AU66" s="1070" t="s">
        <v>411</v>
      </c>
      <c r="AV66" s="1071"/>
      <c r="AW66" s="1071"/>
      <c r="AX66" s="1071"/>
      <c r="AY66" s="1072"/>
      <c r="AZ66" s="1070" t="s">
        <v>368</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c r="C68" s="1055"/>
      <c r="D68" s="1055"/>
      <c r="E68" s="1055"/>
      <c r="F68" s="1055"/>
      <c r="G68" s="1055"/>
      <c r="H68" s="1055"/>
      <c r="I68" s="1055"/>
      <c r="J68" s="1055"/>
      <c r="K68" s="1055"/>
      <c r="L68" s="1055"/>
      <c r="M68" s="1055"/>
      <c r="N68" s="1055"/>
      <c r="O68" s="1055"/>
      <c r="P68" s="1056"/>
      <c r="Q68" s="1057"/>
      <c r="R68" s="1051"/>
      <c r="S68" s="1051"/>
      <c r="T68" s="1051"/>
      <c r="U68" s="1051"/>
      <c r="V68" s="1051"/>
      <c r="W68" s="1051"/>
      <c r="X68" s="1051"/>
      <c r="Y68" s="1051"/>
      <c r="Z68" s="1051"/>
      <c r="AA68" s="1051"/>
      <c r="AB68" s="1051"/>
      <c r="AC68" s="1051"/>
      <c r="AD68" s="1051"/>
      <c r="AE68" s="1051"/>
      <c r="AF68" s="1051"/>
      <c r="AG68" s="1051"/>
      <c r="AH68" s="1051"/>
      <c r="AI68" s="1051"/>
      <c r="AJ68" s="1051"/>
      <c r="AK68" s="1051"/>
      <c r="AL68" s="1051"/>
      <c r="AM68" s="1051"/>
      <c r="AN68" s="1051"/>
      <c r="AO68" s="1051"/>
      <c r="AP68" s="1051"/>
      <c r="AQ68" s="1051"/>
      <c r="AR68" s="1051"/>
      <c r="AS68" s="1051"/>
      <c r="AT68" s="1051"/>
      <c r="AU68" s="1051"/>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c r="C69" s="1044"/>
      <c r="D69" s="1044"/>
      <c r="E69" s="1044"/>
      <c r="F69" s="1044"/>
      <c r="G69" s="1044"/>
      <c r="H69" s="1044"/>
      <c r="I69" s="1044"/>
      <c r="J69" s="1044"/>
      <c r="K69" s="1044"/>
      <c r="L69" s="1044"/>
      <c r="M69" s="1044"/>
      <c r="N69" s="1044"/>
      <c r="O69" s="1044"/>
      <c r="P69" s="1045"/>
      <c r="Q69" s="1046"/>
      <c r="R69" s="1040"/>
      <c r="S69" s="1040"/>
      <c r="T69" s="1040"/>
      <c r="U69" s="1040"/>
      <c r="V69" s="1040"/>
      <c r="W69" s="1040"/>
      <c r="X69" s="1040"/>
      <c r="Y69" s="1040"/>
      <c r="Z69" s="1040"/>
      <c r="AA69" s="1040"/>
      <c r="AB69" s="1040"/>
      <c r="AC69" s="1040"/>
      <c r="AD69" s="1040"/>
      <c r="AE69" s="1040"/>
      <c r="AF69" s="1040"/>
      <c r="AG69" s="1040"/>
      <c r="AH69" s="1040"/>
      <c r="AI69" s="1040"/>
      <c r="AJ69" s="1040"/>
      <c r="AK69" s="1040"/>
      <c r="AL69" s="1040"/>
      <c r="AM69" s="1040"/>
      <c r="AN69" s="1040"/>
      <c r="AO69" s="1040"/>
      <c r="AP69" s="1040"/>
      <c r="AQ69" s="1040"/>
      <c r="AR69" s="1040"/>
      <c r="AS69" s="1040"/>
      <c r="AT69" s="1040"/>
      <c r="AU69" s="1040"/>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c r="C70" s="1044"/>
      <c r="D70" s="1044"/>
      <c r="E70" s="1044"/>
      <c r="F70" s="1044"/>
      <c r="G70" s="1044"/>
      <c r="H70" s="1044"/>
      <c r="I70" s="1044"/>
      <c r="J70" s="1044"/>
      <c r="K70" s="1044"/>
      <c r="L70" s="1044"/>
      <c r="M70" s="1044"/>
      <c r="N70" s="1044"/>
      <c r="O70" s="1044"/>
      <c r="P70" s="1045"/>
      <c r="Q70" s="1046"/>
      <c r="R70" s="1040"/>
      <c r="S70" s="1040"/>
      <c r="T70" s="1040"/>
      <c r="U70" s="1040"/>
      <c r="V70" s="1040"/>
      <c r="W70" s="1040"/>
      <c r="X70" s="1040"/>
      <c r="Y70" s="1040"/>
      <c r="Z70" s="1040"/>
      <c r="AA70" s="1040"/>
      <c r="AB70" s="1040"/>
      <c r="AC70" s="1040"/>
      <c r="AD70" s="1040"/>
      <c r="AE70" s="1040"/>
      <c r="AF70" s="1040"/>
      <c r="AG70" s="1040"/>
      <c r="AH70" s="1040"/>
      <c r="AI70" s="1040"/>
      <c r="AJ70" s="1040"/>
      <c r="AK70" s="1040"/>
      <c r="AL70" s="1040"/>
      <c r="AM70" s="1040"/>
      <c r="AN70" s="1040"/>
      <c r="AO70" s="1040"/>
      <c r="AP70" s="1040"/>
      <c r="AQ70" s="1040"/>
      <c r="AR70" s="1040"/>
      <c r="AS70" s="1040"/>
      <c r="AT70" s="1040"/>
      <c r="AU70" s="1040"/>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c r="C71" s="1044"/>
      <c r="D71" s="1044"/>
      <c r="E71" s="1044"/>
      <c r="F71" s="1044"/>
      <c r="G71" s="1044"/>
      <c r="H71" s="1044"/>
      <c r="I71" s="1044"/>
      <c r="J71" s="1044"/>
      <c r="K71" s="1044"/>
      <c r="L71" s="1044"/>
      <c r="M71" s="1044"/>
      <c r="N71" s="1044"/>
      <c r="O71" s="1044"/>
      <c r="P71" s="1045"/>
      <c r="Q71" s="1046"/>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c r="C72" s="1044"/>
      <c r="D72" s="1044"/>
      <c r="E72" s="1044"/>
      <c r="F72" s="1044"/>
      <c r="G72" s="1044"/>
      <c r="H72" s="1044"/>
      <c r="I72" s="1044"/>
      <c r="J72" s="1044"/>
      <c r="K72" s="1044"/>
      <c r="L72" s="1044"/>
      <c r="M72" s="1044"/>
      <c r="N72" s="1044"/>
      <c r="O72" s="1044"/>
      <c r="P72" s="1045"/>
      <c r="Q72" s="1046"/>
      <c r="R72" s="1040"/>
      <c r="S72" s="1040"/>
      <c r="T72" s="1040"/>
      <c r="U72" s="1040"/>
      <c r="V72" s="1040"/>
      <c r="W72" s="1040"/>
      <c r="X72" s="1040"/>
      <c r="Y72" s="1040"/>
      <c r="Z72" s="1040"/>
      <c r="AA72" s="1040"/>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380</v>
      </c>
      <c r="B88" s="1013" t="s">
        <v>412</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1013" t="s">
        <v>413</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414</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415</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418</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419</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420</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421</v>
      </c>
      <c r="AB109" s="963"/>
      <c r="AC109" s="963"/>
      <c r="AD109" s="963"/>
      <c r="AE109" s="964"/>
      <c r="AF109" s="965" t="s">
        <v>299</v>
      </c>
      <c r="AG109" s="963"/>
      <c r="AH109" s="963"/>
      <c r="AI109" s="963"/>
      <c r="AJ109" s="964"/>
      <c r="AK109" s="965" t="s">
        <v>298</v>
      </c>
      <c r="AL109" s="963"/>
      <c r="AM109" s="963"/>
      <c r="AN109" s="963"/>
      <c r="AO109" s="964"/>
      <c r="AP109" s="965" t="s">
        <v>422</v>
      </c>
      <c r="AQ109" s="963"/>
      <c r="AR109" s="963"/>
      <c r="AS109" s="963"/>
      <c r="AT109" s="994"/>
      <c r="AU109" s="962" t="s">
        <v>420</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421</v>
      </c>
      <c r="BR109" s="963"/>
      <c r="BS109" s="963"/>
      <c r="BT109" s="963"/>
      <c r="BU109" s="964"/>
      <c r="BV109" s="965" t="s">
        <v>299</v>
      </c>
      <c r="BW109" s="963"/>
      <c r="BX109" s="963"/>
      <c r="BY109" s="963"/>
      <c r="BZ109" s="964"/>
      <c r="CA109" s="965" t="s">
        <v>298</v>
      </c>
      <c r="CB109" s="963"/>
      <c r="CC109" s="963"/>
      <c r="CD109" s="963"/>
      <c r="CE109" s="964"/>
      <c r="CF109" s="1001" t="s">
        <v>422</v>
      </c>
      <c r="CG109" s="1001"/>
      <c r="CH109" s="1001"/>
      <c r="CI109" s="1001"/>
      <c r="CJ109" s="1001"/>
      <c r="CK109" s="965" t="s">
        <v>423</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421</v>
      </c>
      <c r="DH109" s="963"/>
      <c r="DI109" s="963"/>
      <c r="DJ109" s="963"/>
      <c r="DK109" s="964"/>
      <c r="DL109" s="965" t="s">
        <v>299</v>
      </c>
      <c r="DM109" s="963"/>
      <c r="DN109" s="963"/>
      <c r="DO109" s="963"/>
      <c r="DP109" s="964"/>
      <c r="DQ109" s="965" t="s">
        <v>298</v>
      </c>
      <c r="DR109" s="963"/>
      <c r="DS109" s="963"/>
      <c r="DT109" s="963"/>
      <c r="DU109" s="964"/>
      <c r="DV109" s="965" t="s">
        <v>422</v>
      </c>
      <c r="DW109" s="963"/>
      <c r="DX109" s="963"/>
      <c r="DY109" s="963"/>
      <c r="DZ109" s="994"/>
    </row>
    <row r="110" spans="1:131" s="226" customFormat="1" ht="26.25" customHeight="1">
      <c r="A110" s="865" t="s">
        <v>424</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1229976</v>
      </c>
      <c r="AB110" s="956"/>
      <c r="AC110" s="956"/>
      <c r="AD110" s="956"/>
      <c r="AE110" s="957"/>
      <c r="AF110" s="958">
        <v>1097584</v>
      </c>
      <c r="AG110" s="956"/>
      <c r="AH110" s="956"/>
      <c r="AI110" s="956"/>
      <c r="AJ110" s="957"/>
      <c r="AK110" s="958">
        <v>980069</v>
      </c>
      <c r="AL110" s="956"/>
      <c r="AM110" s="956"/>
      <c r="AN110" s="956"/>
      <c r="AO110" s="957"/>
      <c r="AP110" s="959">
        <v>27</v>
      </c>
      <c r="AQ110" s="960"/>
      <c r="AR110" s="960"/>
      <c r="AS110" s="960"/>
      <c r="AT110" s="961"/>
      <c r="AU110" s="995" t="s">
        <v>67</v>
      </c>
      <c r="AV110" s="996"/>
      <c r="AW110" s="996"/>
      <c r="AX110" s="996"/>
      <c r="AY110" s="996"/>
      <c r="AZ110" s="921" t="s">
        <v>425</v>
      </c>
      <c r="BA110" s="866"/>
      <c r="BB110" s="866"/>
      <c r="BC110" s="866"/>
      <c r="BD110" s="866"/>
      <c r="BE110" s="866"/>
      <c r="BF110" s="866"/>
      <c r="BG110" s="866"/>
      <c r="BH110" s="866"/>
      <c r="BI110" s="866"/>
      <c r="BJ110" s="866"/>
      <c r="BK110" s="866"/>
      <c r="BL110" s="866"/>
      <c r="BM110" s="866"/>
      <c r="BN110" s="866"/>
      <c r="BO110" s="866"/>
      <c r="BP110" s="867"/>
      <c r="BQ110" s="922">
        <v>9246899</v>
      </c>
      <c r="BR110" s="903"/>
      <c r="BS110" s="903"/>
      <c r="BT110" s="903"/>
      <c r="BU110" s="903"/>
      <c r="BV110" s="903">
        <v>9170299</v>
      </c>
      <c r="BW110" s="903"/>
      <c r="BX110" s="903"/>
      <c r="BY110" s="903"/>
      <c r="BZ110" s="903"/>
      <c r="CA110" s="903">
        <v>8862949</v>
      </c>
      <c r="CB110" s="903"/>
      <c r="CC110" s="903"/>
      <c r="CD110" s="903"/>
      <c r="CE110" s="903"/>
      <c r="CF110" s="927">
        <v>244</v>
      </c>
      <c r="CG110" s="928"/>
      <c r="CH110" s="928"/>
      <c r="CI110" s="928"/>
      <c r="CJ110" s="928"/>
      <c r="CK110" s="991" t="s">
        <v>426</v>
      </c>
      <c r="CL110" s="877"/>
      <c r="CM110" s="952" t="s">
        <v>427</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428</v>
      </c>
      <c r="DH110" s="903"/>
      <c r="DI110" s="903"/>
      <c r="DJ110" s="903"/>
      <c r="DK110" s="903"/>
      <c r="DL110" s="903" t="s">
        <v>121</v>
      </c>
      <c r="DM110" s="903"/>
      <c r="DN110" s="903"/>
      <c r="DO110" s="903"/>
      <c r="DP110" s="903"/>
      <c r="DQ110" s="903" t="s">
        <v>382</v>
      </c>
      <c r="DR110" s="903"/>
      <c r="DS110" s="903"/>
      <c r="DT110" s="903"/>
      <c r="DU110" s="903"/>
      <c r="DV110" s="904" t="s">
        <v>121</v>
      </c>
      <c r="DW110" s="904"/>
      <c r="DX110" s="904"/>
      <c r="DY110" s="904"/>
      <c r="DZ110" s="905"/>
    </row>
    <row r="111" spans="1:131" s="226" customFormat="1" ht="26.25" customHeight="1">
      <c r="A111" s="832" t="s">
        <v>429</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382</v>
      </c>
      <c r="AB111" s="984"/>
      <c r="AC111" s="984"/>
      <c r="AD111" s="984"/>
      <c r="AE111" s="985"/>
      <c r="AF111" s="986" t="s">
        <v>121</v>
      </c>
      <c r="AG111" s="984"/>
      <c r="AH111" s="984"/>
      <c r="AI111" s="984"/>
      <c r="AJ111" s="985"/>
      <c r="AK111" s="986" t="s">
        <v>428</v>
      </c>
      <c r="AL111" s="984"/>
      <c r="AM111" s="984"/>
      <c r="AN111" s="984"/>
      <c r="AO111" s="985"/>
      <c r="AP111" s="987" t="s">
        <v>382</v>
      </c>
      <c r="AQ111" s="988"/>
      <c r="AR111" s="988"/>
      <c r="AS111" s="988"/>
      <c r="AT111" s="989"/>
      <c r="AU111" s="997"/>
      <c r="AV111" s="998"/>
      <c r="AW111" s="998"/>
      <c r="AX111" s="998"/>
      <c r="AY111" s="998"/>
      <c r="AZ111" s="873" t="s">
        <v>430</v>
      </c>
      <c r="BA111" s="808"/>
      <c r="BB111" s="808"/>
      <c r="BC111" s="808"/>
      <c r="BD111" s="808"/>
      <c r="BE111" s="808"/>
      <c r="BF111" s="808"/>
      <c r="BG111" s="808"/>
      <c r="BH111" s="808"/>
      <c r="BI111" s="808"/>
      <c r="BJ111" s="808"/>
      <c r="BK111" s="808"/>
      <c r="BL111" s="808"/>
      <c r="BM111" s="808"/>
      <c r="BN111" s="808"/>
      <c r="BO111" s="808"/>
      <c r="BP111" s="809"/>
      <c r="BQ111" s="874" t="s">
        <v>121</v>
      </c>
      <c r="BR111" s="875"/>
      <c r="BS111" s="875"/>
      <c r="BT111" s="875"/>
      <c r="BU111" s="875"/>
      <c r="BV111" s="875" t="s">
        <v>428</v>
      </c>
      <c r="BW111" s="875"/>
      <c r="BX111" s="875"/>
      <c r="BY111" s="875"/>
      <c r="BZ111" s="875"/>
      <c r="CA111" s="875" t="s">
        <v>121</v>
      </c>
      <c r="CB111" s="875"/>
      <c r="CC111" s="875"/>
      <c r="CD111" s="875"/>
      <c r="CE111" s="875"/>
      <c r="CF111" s="936" t="s">
        <v>428</v>
      </c>
      <c r="CG111" s="937"/>
      <c r="CH111" s="937"/>
      <c r="CI111" s="937"/>
      <c r="CJ111" s="937"/>
      <c r="CK111" s="992"/>
      <c r="CL111" s="879"/>
      <c r="CM111" s="882" t="s">
        <v>431</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382</v>
      </c>
      <c r="DH111" s="875"/>
      <c r="DI111" s="875"/>
      <c r="DJ111" s="875"/>
      <c r="DK111" s="875"/>
      <c r="DL111" s="875" t="s">
        <v>382</v>
      </c>
      <c r="DM111" s="875"/>
      <c r="DN111" s="875"/>
      <c r="DO111" s="875"/>
      <c r="DP111" s="875"/>
      <c r="DQ111" s="875" t="s">
        <v>382</v>
      </c>
      <c r="DR111" s="875"/>
      <c r="DS111" s="875"/>
      <c r="DT111" s="875"/>
      <c r="DU111" s="875"/>
      <c r="DV111" s="852" t="s">
        <v>382</v>
      </c>
      <c r="DW111" s="852"/>
      <c r="DX111" s="852"/>
      <c r="DY111" s="852"/>
      <c r="DZ111" s="853"/>
    </row>
    <row r="112" spans="1:131" s="226" customFormat="1" ht="26.25" customHeight="1">
      <c r="A112" s="977" t="s">
        <v>432</v>
      </c>
      <c r="B112" s="978"/>
      <c r="C112" s="808" t="s">
        <v>433</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121</v>
      </c>
      <c r="AB112" s="838"/>
      <c r="AC112" s="838"/>
      <c r="AD112" s="838"/>
      <c r="AE112" s="839"/>
      <c r="AF112" s="840" t="s">
        <v>121</v>
      </c>
      <c r="AG112" s="838"/>
      <c r="AH112" s="838"/>
      <c r="AI112" s="838"/>
      <c r="AJ112" s="839"/>
      <c r="AK112" s="840" t="s">
        <v>121</v>
      </c>
      <c r="AL112" s="838"/>
      <c r="AM112" s="838"/>
      <c r="AN112" s="838"/>
      <c r="AO112" s="839"/>
      <c r="AP112" s="885" t="s">
        <v>434</v>
      </c>
      <c r="AQ112" s="886"/>
      <c r="AR112" s="886"/>
      <c r="AS112" s="886"/>
      <c r="AT112" s="887"/>
      <c r="AU112" s="997"/>
      <c r="AV112" s="998"/>
      <c r="AW112" s="998"/>
      <c r="AX112" s="998"/>
      <c r="AY112" s="998"/>
      <c r="AZ112" s="873" t="s">
        <v>435</v>
      </c>
      <c r="BA112" s="808"/>
      <c r="BB112" s="808"/>
      <c r="BC112" s="808"/>
      <c r="BD112" s="808"/>
      <c r="BE112" s="808"/>
      <c r="BF112" s="808"/>
      <c r="BG112" s="808"/>
      <c r="BH112" s="808"/>
      <c r="BI112" s="808"/>
      <c r="BJ112" s="808"/>
      <c r="BK112" s="808"/>
      <c r="BL112" s="808"/>
      <c r="BM112" s="808"/>
      <c r="BN112" s="808"/>
      <c r="BO112" s="808"/>
      <c r="BP112" s="809"/>
      <c r="BQ112" s="874">
        <v>2740048</v>
      </c>
      <c r="BR112" s="875"/>
      <c r="BS112" s="875"/>
      <c r="BT112" s="875"/>
      <c r="BU112" s="875"/>
      <c r="BV112" s="875">
        <v>2686540</v>
      </c>
      <c r="BW112" s="875"/>
      <c r="BX112" s="875"/>
      <c r="BY112" s="875"/>
      <c r="BZ112" s="875"/>
      <c r="CA112" s="875">
        <v>2710357</v>
      </c>
      <c r="CB112" s="875"/>
      <c r="CC112" s="875"/>
      <c r="CD112" s="875"/>
      <c r="CE112" s="875"/>
      <c r="CF112" s="936">
        <v>74.599999999999994</v>
      </c>
      <c r="CG112" s="937"/>
      <c r="CH112" s="937"/>
      <c r="CI112" s="937"/>
      <c r="CJ112" s="937"/>
      <c r="CK112" s="992"/>
      <c r="CL112" s="879"/>
      <c r="CM112" s="882" t="s">
        <v>436</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382</v>
      </c>
      <c r="DH112" s="875"/>
      <c r="DI112" s="875"/>
      <c r="DJ112" s="875"/>
      <c r="DK112" s="875"/>
      <c r="DL112" s="875" t="s">
        <v>382</v>
      </c>
      <c r="DM112" s="875"/>
      <c r="DN112" s="875"/>
      <c r="DO112" s="875"/>
      <c r="DP112" s="875"/>
      <c r="DQ112" s="875" t="s">
        <v>382</v>
      </c>
      <c r="DR112" s="875"/>
      <c r="DS112" s="875"/>
      <c r="DT112" s="875"/>
      <c r="DU112" s="875"/>
      <c r="DV112" s="852" t="s">
        <v>121</v>
      </c>
      <c r="DW112" s="852"/>
      <c r="DX112" s="852"/>
      <c r="DY112" s="852"/>
      <c r="DZ112" s="853"/>
    </row>
    <row r="113" spans="1:130" s="226" customFormat="1" ht="26.25" customHeight="1">
      <c r="A113" s="979"/>
      <c r="B113" s="980"/>
      <c r="C113" s="808" t="s">
        <v>437</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267509</v>
      </c>
      <c r="AB113" s="984"/>
      <c r="AC113" s="984"/>
      <c r="AD113" s="984"/>
      <c r="AE113" s="985"/>
      <c r="AF113" s="986">
        <v>298670</v>
      </c>
      <c r="AG113" s="984"/>
      <c r="AH113" s="984"/>
      <c r="AI113" s="984"/>
      <c r="AJ113" s="985"/>
      <c r="AK113" s="986">
        <v>306368</v>
      </c>
      <c r="AL113" s="984"/>
      <c r="AM113" s="984"/>
      <c r="AN113" s="984"/>
      <c r="AO113" s="985"/>
      <c r="AP113" s="987">
        <v>8.4</v>
      </c>
      <c r="AQ113" s="988"/>
      <c r="AR113" s="988"/>
      <c r="AS113" s="988"/>
      <c r="AT113" s="989"/>
      <c r="AU113" s="997"/>
      <c r="AV113" s="998"/>
      <c r="AW113" s="998"/>
      <c r="AX113" s="998"/>
      <c r="AY113" s="998"/>
      <c r="AZ113" s="873" t="s">
        <v>438</v>
      </c>
      <c r="BA113" s="808"/>
      <c r="BB113" s="808"/>
      <c r="BC113" s="808"/>
      <c r="BD113" s="808"/>
      <c r="BE113" s="808"/>
      <c r="BF113" s="808"/>
      <c r="BG113" s="808"/>
      <c r="BH113" s="808"/>
      <c r="BI113" s="808"/>
      <c r="BJ113" s="808"/>
      <c r="BK113" s="808"/>
      <c r="BL113" s="808"/>
      <c r="BM113" s="808"/>
      <c r="BN113" s="808"/>
      <c r="BO113" s="808"/>
      <c r="BP113" s="809"/>
      <c r="BQ113" s="874">
        <v>218940</v>
      </c>
      <c r="BR113" s="875"/>
      <c r="BS113" s="875"/>
      <c r="BT113" s="875"/>
      <c r="BU113" s="875"/>
      <c r="BV113" s="875">
        <v>117472</v>
      </c>
      <c r="BW113" s="875"/>
      <c r="BX113" s="875"/>
      <c r="BY113" s="875"/>
      <c r="BZ113" s="875"/>
      <c r="CA113" s="875">
        <v>72254</v>
      </c>
      <c r="CB113" s="875"/>
      <c r="CC113" s="875"/>
      <c r="CD113" s="875"/>
      <c r="CE113" s="875"/>
      <c r="CF113" s="936">
        <v>2</v>
      </c>
      <c r="CG113" s="937"/>
      <c r="CH113" s="937"/>
      <c r="CI113" s="937"/>
      <c r="CJ113" s="937"/>
      <c r="CK113" s="992"/>
      <c r="CL113" s="879"/>
      <c r="CM113" s="882" t="s">
        <v>439</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121</v>
      </c>
      <c r="DH113" s="838"/>
      <c r="DI113" s="838"/>
      <c r="DJ113" s="838"/>
      <c r="DK113" s="839"/>
      <c r="DL113" s="840" t="s">
        <v>382</v>
      </c>
      <c r="DM113" s="838"/>
      <c r="DN113" s="838"/>
      <c r="DO113" s="838"/>
      <c r="DP113" s="839"/>
      <c r="DQ113" s="840" t="s">
        <v>121</v>
      </c>
      <c r="DR113" s="838"/>
      <c r="DS113" s="838"/>
      <c r="DT113" s="838"/>
      <c r="DU113" s="839"/>
      <c r="DV113" s="885" t="s">
        <v>382</v>
      </c>
      <c r="DW113" s="886"/>
      <c r="DX113" s="886"/>
      <c r="DY113" s="886"/>
      <c r="DZ113" s="887"/>
    </row>
    <row r="114" spans="1:130" s="226" customFormat="1" ht="26.25" customHeight="1">
      <c r="A114" s="979"/>
      <c r="B114" s="980"/>
      <c r="C114" s="808" t="s">
        <v>440</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98007</v>
      </c>
      <c r="AB114" s="838"/>
      <c r="AC114" s="838"/>
      <c r="AD114" s="838"/>
      <c r="AE114" s="839"/>
      <c r="AF114" s="840">
        <v>98985</v>
      </c>
      <c r="AG114" s="838"/>
      <c r="AH114" s="838"/>
      <c r="AI114" s="838"/>
      <c r="AJ114" s="839"/>
      <c r="AK114" s="840">
        <v>41117</v>
      </c>
      <c r="AL114" s="838"/>
      <c r="AM114" s="838"/>
      <c r="AN114" s="838"/>
      <c r="AO114" s="839"/>
      <c r="AP114" s="885">
        <v>1.1000000000000001</v>
      </c>
      <c r="AQ114" s="886"/>
      <c r="AR114" s="886"/>
      <c r="AS114" s="886"/>
      <c r="AT114" s="887"/>
      <c r="AU114" s="997"/>
      <c r="AV114" s="998"/>
      <c r="AW114" s="998"/>
      <c r="AX114" s="998"/>
      <c r="AY114" s="998"/>
      <c r="AZ114" s="873" t="s">
        <v>441</v>
      </c>
      <c r="BA114" s="808"/>
      <c r="BB114" s="808"/>
      <c r="BC114" s="808"/>
      <c r="BD114" s="808"/>
      <c r="BE114" s="808"/>
      <c r="BF114" s="808"/>
      <c r="BG114" s="808"/>
      <c r="BH114" s="808"/>
      <c r="BI114" s="808"/>
      <c r="BJ114" s="808"/>
      <c r="BK114" s="808"/>
      <c r="BL114" s="808"/>
      <c r="BM114" s="808"/>
      <c r="BN114" s="808"/>
      <c r="BO114" s="808"/>
      <c r="BP114" s="809"/>
      <c r="BQ114" s="874">
        <v>925427</v>
      </c>
      <c r="BR114" s="875"/>
      <c r="BS114" s="875"/>
      <c r="BT114" s="875"/>
      <c r="BU114" s="875"/>
      <c r="BV114" s="875">
        <v>892501</v>
      </c>
      <c r="BW114" s="875"/>
      <c r="BX114" s="875"/>
      <c r="BY114" s="875"/>
      <c r="BZ114" s="875"/>
      <c r="CA114" s="875">
        <v>873888</v>
      </c>
      <c r="CB114" s="875"/>
      <c r="CC114" s="875"/>
      <c r="CD114" s="875"/>
      <c r="CE114" s="875"/>
      <c r="CF114" s="936">
        <v>24.1</v>
      </c>
      <c r="CG114" s="937"/>
      <c r="CH114" s="937"/>
      <c r="CI114" s="937"/>
      <c r="CJ114" s="937"/>
      <c r="CK114" s="992"/>
      <c r="CL114" s="879"/>
      <c r="CM114" s="882" t="s">
        <v>442</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382</v>
      </c>
      <c r="DH114" s="838"/>
      <c r="DI114" s="838"/>
      <c r="DJ114" s="838"/>
      <c r="DK114" s="839"/>
      <c r="DL114" s="840" t="s">
        <v>121</v>
      </c>
      <c r="DM114" s="838"/>
      <c r="DN114" s="838"/>
      <c r="DO114" s="838"/>
      <c r="DP114" s="839"/>
      <c r="DQ114" s="840" t="s">
        <v>382</v>
      </c>
      <c r="DR114" s="838"/>
      <c r="DS114" s="838"/>
      <c r="DT114" s="838"/>
      <c r="DU114" s="839"/>
      <c r="DV114" s="885" t="s">
        <v>382</v>
      </c>
      <c r="DW114" s="886"/>
      <c r="DX114" s="886"/>
      <c r="DY114" s="886"/>
      <c r="DZ114" s="887"/>
    </row>
    <row r="115" spans="1:130" s="226" customFormat="1" ht="26.25" customHeight="1">
      <c r="A115" s="979"/>
      <c r="B115" s="980"/>
      <c r="C115" s="808" t="s">
        <v>443</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15960</v>
      </c>
      <c r="AB115" s="984"/>
      <c r="AC115" s="984"/>
      <c r="AD115" s="984"/>
      <c r="AE115" s="985"/>
      <c r="AF115" s="986">
        <v>1227</v>
      </c>
      <c r="AG115" s="984"/>
      <c r="AH115" s="984"/>
      <c r="AI115" s="984"/>
      <c r="AJ115" s="985"/>
      <c r="AK115" s="986">
        <v>7301</v>
      </c>
      <c r="AL115" s="984"/>
      <c r="AM115" s="984"/>
      <c r="AN115" s="984"/>
      <c r="AO115" s="985"/>
      <c r="AP115" s="987">
        <v>0.2</v>
      </c>
      <c r="AQ115" s="988"/>
      <c r="AR115" s="988"/>
      <c r="AS115" s="988"/>
      <c r="AT115" s="989"/>
      <c r="AU115" s="997"/>
      <c r="AV115" s="998"/>
      <c r="AW115" s="998"/>
      <c r="AX115" s="998"/>
      <c r="AY115" s="998"/>
      <c r="AZ115" s="873" t="s">
        <v>444</v>
      </c>
      <c r="BA115" s="808"/>
      <c r="BB115" s="808"/>
      <c r="BC115" s="808"/>
      <c r="BD115" s="808"/>
      <c r="BE115" s="808"/>
      <c r="BF115" s="808"/>
      <c r="BG115" s="808"/>
      <c r="BH115" s="808"/>
      <c r="BI115" s="808"/>
      <c r="BJ115" s="808"/>
      <c r="BK115" s="808"/>
      <c r="BL115" s="808"/>
      <c r="BM115" s="808"/>
      <c r="BN115" s="808"/>
      <c r="BO115" s="808"/>
      <c r="BP115" s="809"/>
      <c r="BQ115" s="874" t="s">
        <v>121</v>
      </c>
      <c r="BR115" s="875"/>
      <c r="BS115" s="875"/>
      <c r="BT115" s="875"/>
      <c r="BU115" s="875"/>
      <c r="BV115" s="875" t="s">
        <v>382</v>
      </c>
      <c r="BW115" s="875"/>
      <c r="BX115" s="875"/>
      <c r="BY115" s="875"/>
      <c r="BZ115" s="875"/>
      <c r="CA115" s="875" t="s">
        <v>428</v>
      </c>
      <c r="CB115" s="875"/>
      <c r="CC115" s="875"/>
      <c r="CD115" s="875"/>
      <c r="CE115" s="875"/>
      <c r="CF115" s="936" t="s">
        <v>382</v>
      </c>
      <c r="CG115" s="937"/>
      <c r="CH115" s="937"/>
      <c r="CI115" s="937"/>
      <c r="CJ115" s="937"/>
      <c r="CK115" s="992"/>
      <c r="CL115" s="879"/>
      <c r="CM115" s="873" t="s">
        <v>445</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382</v>
      </c>
      <c r="DH115" s="838"/>
      <c r="DI115" s="838"/>
      <c r="DJ115" s="838"/>
      <c r="DK115" s="839"/>
      <c r="DL115" s="840" t="s">
        <v>382</v>
      </c>
      <c r="DM115" s="838"/>
      <c r="DN115" s="838"/>
      <c r="DO115" s="838"/>
      <c r="DP115" s="839"/>
      <c r="DQ115" s="840" t="s">
        <v>121</v>
      </c>
      <c r="DR115" s="838"/>
      <c r="DS115" s="838"/>
      <c r="DT115" s="838"/>
      <c r="DU115" s="839"/>
      <c r="DV115" s="885" t="s">
        <v>428</v>
      </c>
      <c r="DW115" s="886"/>
      <c r="DX115" s="886"/>
      <c r="DY115" s="886"/>
      <c r="DZ115" s="887"/>
    </row>
    <row r="116" spans="1:130" s="226" customFormat="1" ht="26.25" customHeight="1">
      <c r="A116" s="981"/>
      <c r="B116" s="982"/>
      <c r="C116" s="941" t="s">
        <v>446</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13</v>
      </c>
      <c r="AB116" s="838"/>
      <c r="AC116" s="838"/>
      <c r="AD116" s="838"/>
      <c r="AE116" s="839"/>
      <c r="AF116" s="840">
        <v>1</v>
      </c>
      <c r="AG116" s="838"/>
      <c r="AH116" s="838"/>
      <c r="AI116" s="838"/>
      <c r="AJ116" s="839"/>
      <c r="AK116" s="840">
        <v>50</v>
      </c>
      <c r="AL116" s="838"/>
      <c r="AM116" s="838"/>
      <c r="AN116" s="838"/>
      <c r="AO116" s="839"/>
      <c r="AP116" s="885">
        <v>0</v>
      </c>
      <c r="AQ116" s="886"/>
      <c r="AR116" s="886"/>
      <c r="AS116" s="886"/>
      <c r="AT116" s="887"/>
      <c r="AU116" s="997"/>
      <c r="AV116" s="998"/>
      <c r="AW116" s="998"/>
      <c r="AX116" s="998"/>
      <c r="AY116" s="998"/>
      <c r="AZ116" s="924" t="s">
        <v>447</v>
      </c>
      <c r="BA116" s="925"/>
      <c r="BB116" s="925"/>
      <c r="BC116" s="925"/>
      <c r="BD116" s="925"/>
      <c r="BE116" s="925"/>
      <c r="BF116" s="925"/>
      <c r="BG116" s="925"/>
      <c r="BH116" s="925"/>
      <c r="BI116" s="925"/>
      <c r="BJ116" s="925"/>
      <c r="BK116" s="925"/>
      <c r="BL116" s="925"/>
      <c r="BM116" s="925"/>
      <c r="BN116" s="925"/>
      <c r="BO116" s="925"/>
      <c r="BP116" s="926"/>
      <c r="BQ116" s="874" t="s">
        <v>121</v>
      </c>
      <c r="BR116" s="875"/>
      <c r="BS116" s="875"/>
      <c r="BT116" s="875"/>
      <c r="BU116" s="875"/>
      <c r="BV116" s="875" t="s">
        <v>382</v>
      </c>
      <c r="BW116" s="875"/>
      <c r="BX116" s="875"/>
      <c r="BY116" s="875"/>
      <c r="BZ116" s="875"/>
      <c r="CA116" s="875" t="s">
        <v>382</v>
      </c>
      <c r="CB116" s="875"/>
      <c r="CC116" s="875"/>
      <c r="CD116" s="875"/>
      <c r="CE116" s="875"/>
      <c r="CF116" s="936" t="s">
        <v>121</v>
      </c>
      <c r="CG116" s="937"/>
      <c r="CH116" s="937"/>
      <c r="CI116" s="937"/>
      <c r="CJ116" s="937"/>
      <c r="CK116" s="992"/>
      <c r="CL116" s="879"/>
      <c r="CM116" s="882" t="s">
        <v>448</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428</v>
      </c>
      <c r="DH116" s="838"/>
      <c r="DI116" s="838"/>
      <c r="DJ116" s="838"/>
      <c r="DK116" s="839"/>
      <c r="DL116" s="840" t="s">
        <v>121</v>
      </c>
      <c r="DM116" s="838"/>
      <c r="DN116" s="838"/>
      <c r="DO116" s="838"/>
      <c r="DP116" s="839"/>
      <c r="DQ116" s="840" t="s">
        <v>382</v>
      </c>
      <c r="DR116" s="838"/>
      <c r="DS116" s="838"/>
      <c r="DT116" s="838"/>
      <c r="DU116" s="839"/>
      <c r="DV116" s="885" t="s">
        <v>382</v>
      </c>
      <c r="DW116" s="886"/>
      <c r="DX116" s="886"/>
      <c r="DY116" s="886"/>
      <c r="DZ116" s="887"/>
    </row>
    <row r="117" spans="1:130" s="226" customFormat="1" ht="26.25" customHeight="1">
      <c r="A117" s="962" t="s">
        <v>180</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449</v>
      </c>
      <c r="Z117" s="964"/>
      <c r="AA117" s="969">
        <v>1611465</v>
      </c>
      <c r="AB117" s="970"/>
      <c r="AC117" s="970"/>
      <c r="AD117" s="970"/>
      <c r="AE117" s="971"/>
      <c r="AF117" s="972">
        <v>1496467</v>
      </c>
      <c r="AG117" s="970"/>
      <c r="AH117" s="970"/>
      <c r="AI117" s="970"/>
      <c r="AJ117" s="971"/>
      <c r="AK117" s="972">
        <v>1334905</v>
      </c>
      <c r="AL117" s="970"/>
      <c r="AM117" s="970"/>
      <c r="AN117" s="970"/>
      <c r="AO117" s="971"/>
      <c r="AP117" s="973"/>
      <c r="AQ117" s="974"/>
      <c r="AR117" s="974"/>
      <c r="AS117" s="974"/>
      <c r="AT117" s="975"/>
      <c r="AU117" s="997"/>
      <c r="AV117" s="998"/>
      <c r="AW117" s="998"/>
      <c r="AX117" s="998"/>
      <c r="AY117" s="998"/>
      <c r="AZ117" s="924" t="s">
        <v>450</v>
      </c>
      <c r="BA117" s="925"/>
      <c r="BB117" s="925"/>
      <c r="BC117" s="925"/>
      <c r="BD117" s="925"/>
      <c r="BE117" s="925"/>
      <c r="BF117" s="925"/>
      <c r="BG117" s="925"/>
      <c r="BH117" s="925"/>
      <c r="BI117" s="925"/>
      <c r="BJ117" s="925"/>
      <c r="BK117" s="925"/>
      <c r="BL117" s="925"/>
      <c r="BM117" s="925"/>
      <c r="BN117" s="925"/>
      <c r="BO117" s="925"/>
      <c r="BP117" s="926"/>
      <c r="BQ117" s="874" t="s">
        <v>382</v>
      </c>
      <c r="BR117" s="875"/>
      <c r="BS117" s="875"/>
      <c r="BT117" s="875"/>
      <c r="BU117" s="875"/>
      <c r="BV117" s="875" t="s">
        <v>382</v>
      </c>
      <c r="BW117" s="875"/>
      <c r="BX117" s="875"/>
      <c r="BY117" s="875"/>
      <c r="BZ117" s="875"/>
      <c r="CA117" s="875" t="s">
        <v>382</v>
      </c>
      <c r="CB117" s="875"/>
      <c r="CC117" s="875"/>
      <c r="CD117" s="875"/>
      <c r="CE117" s="875"/>
      <c r="CF117" s="936" t="s">
        <v>121</v>
      </c>
      <c r="CG117" s="937"/>
      <c r="CH117" s="937"/>
      <c r="CI117" s="937"/>
      <c r="CJ117" s="937"/>
      <c r="CK117" s="992"/>
      <c r="CL117" s="879"/>
      <c r="CM117" s="882" t="s">
        <v>451</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121</v>
      </c>
      <c r="DH117" s="838"/>
      <c r="DI117" s="838"/>
      <c r="DJ117" s="838"/>
      <c r="DK117" s="839"/>
      <c r="DL117" s="840" t="s">
        <v>121</v>
      </c>
      <c r="DM117" s="838"/>
      <c r="DN117" s="838"/>
      <c r="DO117" s="838"/>
      <c r="DP117" s="839"/>
      <c r="DQ117" s="840" t="s">
        <v>382</v>
      </c>
      <c r="DR117" s="838"/>
      <c r="DS117" s="838"/>
      <c r="DT117" s="838"/>
      <c r="DU117" s="839"/>
      <c r="DV117" s="885" t="s">
        <v>382</v>
      </c>
      <c r="DW117" s="886"/>
      <c r="DX117" s="886"/>
      <c r="DY117" s="886"/>
      <c r="DZ117" s="887"/>
    </row>
    <row r="118" spans="1:130" s="226" customFormat="1" ht="26.25" customHeight="1">
      <c r="A118" s="962" t="s">
        <v>423</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421</v>
      </c>
      <c r="AB118" s="963"/>
      <c r="AC118" s="963"/>
      <c r="AD118" s="963"/>
      <c r="AE118" s="964"/>
      <c r="AF118" s="965" t="s">
        <v>299</v>
      </c>
      <c r="AG118" s="963"/>
      <c r="AH118" s="963"/>
      <c r="AI118" s="963"/>
      <c r="AJ118" s="964"/>
      <c r="AK118" s="965" t="s">
        <v>298</v>
      </c>
      <c r="AL118" s="963"/>
      <c r="AM118" s="963"/>
      <c r="AN118" s="963"/>
      <c r="AO118" s="964"/>
      <c r="AP118" s="966" t="s">
        <v>422</v>
      </c>
      <c r="AQ118" s="967"/>
      <c r="AR118" s="967"/>
      <c r="AS118" s="967"/>
      <c r="AT118" s="968"/>
      <c r="AU118" s="997"/>
      <c r="AV118" s="998"/>
      <c r="AW118" s="998"/>
      <c r="AX118" s="998"/>
      <c r="AY118" s="998"/>
      <c r="AZ118" s="940" t="s">
        <v>452</v>
      </c>
      <c r="BA118" s="941"/>
      <c r="BB118" s="941"/>
      <c r="BC118" s="941"/>
      <c r="BD118" s="941"/>
      <c r="BE118" s="941"/>
      <c r="BF118" s="941"/>
      <c r="BG118" s="941"/>
      <c r="BH118" s="941"/>
      <c r="BI118" s="941"/>
      <c r="BJ118" s="941"/>
      <c r="BK118" s="941"/>
      <c r="BL118" s="941"/>
      <c r="BM118" s="941"/>
      <c r="BN118" s="941"/>
      <c r="BO118" s="941"/>
      <c r="BP118" s="942"/>
      <c r="BQ118" s="943" t="s">
        <v>121</v>
      </c>
      <c r="BR118" s="906"/>
      <c r="BS118" s="906"/>
      <c r="BT118" s="906"/>
      <c r="BU118" s="906"/>
      <c r="BV118" s="906" t="s">
        <v>121</v>
      </c>
      <c r="BW118" s="906"/>
      <c r="BX118" s="906"/>
      <c r="BY118" s="906"/>
      <c r="BZ118" s="906"/>
      <c r="CA118" s="906" t="s">
        <v>382</v>
      </c>
      <c r="CB118" s="906"/>
      <c r="CC118" s="906"/>
      <c r="CD118" s="906"/>
      <c r="CE118" s="906"/>
      <c r="CF118" s="936" t="s">
        <v>121</v>
      </c>
      <c r="CG118" s="937"/>
      <c r="CH118" s="937"/>
      <c r="CI118" s="937"/>
      <c r="CJ118" s="937"/>
      <c r="CK118" s="992"/>
      <c r="CL118" s="879"/>
      <c r="CM118" s="882" t="s">
        <v>453</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382</v>
      </c>
      <c r="DH118" s="838"/>
      <c r="DI118" s="838"/>
      <c r="DJ118" s="838"/>
      <c r="DK118" s="839"/>
      <c r="DL118" s="840" t="s">
        <v>382</v>
      </c>
      <c r="DM118" s="838"/>
      <c r="DN118" s="838"/>
      <c r="DO118" s="838"/>
      <c r="DP118" s="839"/>
      <c r="DQ118" s="840" t="s">
        <v>382</v>
      </c>
      <c r="DR118" s="838"/>
      <c r="DS118" s="838"/>
      <c r="DT118" s="838"/>
      <c r="DU118" s="839"/>
      <c r="DV118" s="885" t="s">
        <v>382</v>
      </c>
      <c r="DW118" s="886"/>
      <c r="DX118" s="886"/>
      <c r="DY118" s="886"/>
      <c r="DZ118" s="887"/>
    </row>
    <row r="119" spans="1:130" s="226" customFormat="1" ht="26.25" customHeight="1">
      <c r="A119" s="876" t="s">
        <v>426</v>
      </c>
      <c r="B119" s="877"/>
      <c r="C119" s="952" t="s">
        <v>427</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121</v>
      </c>
      <c r="AB119" s="956"/>
      <c r="AC119" s="956"/>
      <c r="AD119" s="956"/>
      <c r="AE119" s="957"/>
      <c r="AF119" s="958" t="s">
        <v>382</v>
      </c>
      <c r="AG119" s="956"/>
      <c r="AH119" s="956"/>
      <c r="AI119" s="956"/>
      <c r="AJ119" s="957"/>
      <c r="AK119" s="958" t="s">
        <v>382</v>
      </c>
      <c r="AL119" s="956"/>
      <c r="AM119" s="956"/>
      <c r="AN119" s="956"/>
      <c r="AO119" s="957"/>
      <c r="AP119" s="959" t="s">
        <v>428</v>
      </c>
      <c r="AQ119" s="960"/>
      <c r="AR119" s="960"/>
      <c r="AS119" s="960"/>
      <c r="AT119" s="961"/>
      <c r="AU119" s="999"/>
      <c r="AV119" s="1000"/>
      <c r="AW119" s="1000"/>
      <c r="AX119" s="1000"/>
      <c r="AY119" s="1000"/>
      <c r="AZ119" s="257" t="s">
        <v>180</v>
      </c>
      <c r="BA119" s="257"/>
      <c r="BB119" s="257"/>
      <c r="BC119" s="257"/>
      <c r="BD119" s="257"/>
      <c r="BE119" s="257"/>
      <c r="BF119" s="257"/>
      <c r="BG119" s="257"/>
      <c r="BH119" s="257"/>
      <c r="BI119" s="257"/>
      <c r="BJ119" s="257"/>
      <c r="BK119" s="257"/>
      <c r="BL119" s="257"/>
      <c r="BM119" s="257"/>
      <c r="BN119" s="257"/>
      <c r="BO119" s="938" t="s">
        <v>454</v>
      </c>
      <c r="BP119" s="939"/>
      <c r="BQ119" s="943">
        <v>13131314</v>
      </c>
      <c r="BR119" s="906"/>
      <c r="BS119" s="906"/>
      <c r="BT119" s="906"/>
      <c r="BU119" s="906"/>
      <c r="BV119" s="906">
        <v>12866812</v>
      </c>
      <c r="BW119" s="906"/>
      <c r="BX119" s="906"/>
      <c r="BY119" s="906"/>
      <c r="BZ119" s="906"/>
      <c r="CA119" s="906">
        <v>12519448</v>
      </c>
      <c r="CB119" s="906"/>
      <c r="CC119" s="906"/>
      <c r="CD119" s="906"/>
      <c r="CE119" s="906"/>
      <c r="CF119" s="804"/>
      <c r="CG119" s="805"/>
      <c r="CH119" s="805"/>
      <c r="CI119" s="805"/>
      <c r="CJ119" s="895"/>
      <c r="CK119" s="993"/>
      <c r="CL119" s="881"/>
      <c r="CM119" s="899" t="s">
        <v>455</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121</v>
      </c>
      <c r="DH119" s="821"/>
      <c r="DI119" s="821"/>
      <c r="DJ119" s="821"/>
      <c r="DK119" s="822"/>
      <c r="DL119" s="823" t="s">
        <v>428</v>
      </c>
      <c r="DM119" s="821"/>
      <c r="DN119" s="821"/>
      <c r="DO119" s="821"/>
      <c r="DP119" s="822"/>
      <c r="DQ119" s="823" t="s">
        <v>121</v>
      </c>
      <c r="DR119" s="821"/>
      <c r="DS119" s="821"/>
      <c r="DT119" s="821"/>
      <c r="DU119" s="822"/>
      <c r="DV119" s="909" t="s">
        <v>382</v>
      </c>
      <c r="DW119" s="910"/>
      <c r="DX119" s="910"/>
      <c r="DY119" s="910"/>
      <c r="DZ119" s="911"/>
    </row>
    <row r="120" spans="1:130" s="226" customFormat="1" ht="26.25" customHeight="1">
      <c r="A120" s="878"/>
      <c r="B120" s="879"/>
      <c r="C120" s="882" t="s">
        <v>431</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382</v>
      </c>
      <c r="AB120" s="838"/>
      <c r="AC120" s="838"/>
      <c r="AD120" s="838"/>
      <c r="AE120" s="839"/>
      <c r="AF120" s="840" t="s">
        <v>382</v>
      </c>
      <c r="AG120" s="838"/>
      <c r="AH120" s="838"/>
      <c r="AI120" s="838"/>
      <c r="AJ120" s="839"/>
      <c r="AK120" s="840" t="s">
        <v>382</v>
      </c>
      <c r="AL120" s="838"/>
      <c r="AM120" s="838"/>
      <c r="AN120" s="838"/>
      <c r="AO120" s="839"/>
      <c r="AP120" s="885" t="s">
        <v>382</v>
      </c>
      <c r="AQ120" s="886"/>
      <c r="AR120" s="886"/>
      <c r="AS120" s="886"/>
      <c r="AT120" s="887"/>
      <c r="AU120" s="944" t="s">
        <v>456</v>
      </c>
      <c r="AV120" s="945"/>
      <c r="AW120" s="945"/>
      <c r="AX120" s="945"/>
      <c r="AY120" s="946"/>
      <c r="AZ120" s="921" t="s">
        <v>457</v>
      </c>
      <c r="BA120" s="866"/>
      <c r="BB120" s="866"/>
      <c r="BC120" s="866"/>
      <c r="BD120" s="866"/>
      <c r="BE120" s="866"/>
      <c r="BF120" s="866"/>
      <c r="BG120" s="866"/>
      <c r="BH120" s="866"/>
      <c r="BI120" s="866"/>
      <c r="BJ120" s="866"/>
      <c r="BK120" s="866"/>
      <c r="BL120" s="866"/>
      <c r="BM120" s="866"/>
      <c r="BN120" s="866"/>
      <c r="BO120" s="866"/>
      <c r="BP120" s="867"/>
      <c r="BQ120" s="922">
        <v>2093397</v>
      </c>
      <c r="BR120" s="903"/>
      <c r="BS120" s="903"/>
      <c r="BT120" s="903"/>
      <c r="BU120" s="903"/>
      <c r="BV120" s="903">
        <v>2167930</v>
      </c>
      <c r="BW120" s="903"/>
      <c r="BX120" s="903"/>
      <c r="BY120" s="903"/>
      <c r="BZ120" s="903"/>
      <c r="CA120" s="903">
        <v>2354758</v>
      </c>
      <c r="CB120" s="903"/>
      <c r="CC120" s="903"/>
      <c r="CD120" s="903"/>
      <c r="CE120" s="903"/>
      <c r="CF120" s="927">
        <v>64.8</v>
      </c>
      <c r="CG120" s="928"/>
      <c r="CH120" s="928"/>
      <c r="CI120" s="928"/>
      <c r="CJ120" s="928"/>
      <c r="CK120" s="929" t="s">
        <v>458</v>
      </c>
      <c r="CL120" s="913"/>
      <c r="CM120" s="913"/>
      <c r="CN120" s="913"/>
      <c r="CO120" s="914"/>
      <c r="CP120" s="933" t="s">
        <v>398</v>
      </c>
      <c r="CQ120" s="934"/>
      <c r="CR120" s="934"/>
      <c r="CS120" s="934"/>
      <c r="CT120" s="934"/>
      <c r="CU120" s="934"/>
      <c r="CV120" s="934"/>
      <c r="CW120" s="934"/>
      <c r="CX120" s="934"/>
      <c r="CY120" s="934"/>
      <c r="CZ120" s="934"/>
      <c r="DA120" s="934"/>
      <c r="DB120" s="934"/>
      <c r="DC120" s="934"/>
      <c r="DD120" s="934"/>
      <c r="DE120" s="934"/>
      <c r="DF120" s="935"/>
      <c r="DG120" s="922">
        <v>2411118</v>
      </c>
      <c r="DH120" s="903"/>
      <c r="DI120" s="903"/>
      <c r="DJ120" s="903"/>
      <c r="DK120" s="903"/>
      <c r="DL120" s="903">
        <v>2361248</v>
      </c>
      <c r="DM120" s="903"/>
      <c r="DN120" s="903"/>
      <c r="DO120" s="903"/>
      <c r="DP120" s="903"/>
      <c r="DQ120" s="903">
        <v>2402916</v>
      </c>
      <c r="DR120" s="903"/>
      <c r="DS120" s="903"/>
      <c r="DT120" s="903"/>
      <c r="DU120" s="903"/>
      <c r="DV120" s="904">
        <v>66.099999999999994</v>
      </c>
      <c r="DW120" s="904"/>
      <c r="DX120" s="904"/>
      <c r="DY120" s="904"/>
      <c r="DZ120" s="905"/>
    </row>
    <row r="121" spans="1:130" s="226" customFormat="1" ht="26.25" customHeight="1">
      <c r="A121" s="878"/>
      <c r="B121" s="879"/>
      <c r="C121" s="924" t="s">
        <v>459</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382</v>
      </c>
      <c r="AB121" s="838"/>
      <c r="AC121" s="838"/>
      <c r="AD121" s="838"/>
      <c r="AE121" s="839"/>
      <c r="AF121" s="840" t="s">
        <v>382</v>
      </c>
      <c r="AG121" s="838"/>
      <c r="AH121" s="838"/>
      <c r="AI121" s="838"/>
      <c r="AJ121" s="839"/>
      <c r="AK121" s="840" t="s">
        <v>382</v>
      </c>
      <c r="AL121" s="838"/>
      <c r="AM121" s="838"/>
      <c r="AN121" s="838"/>
      <c r="AO121" s="839"/>
      <c r="AP121" s="885" t="s">
        <v>428</v>
      </c>
      <c r="AQ121" s="886"/>
      <c r="AR121" s="886"/>
      <c r="AS121" s="886"/>
      <c r="AT121" s="887"/>
      <c r="AU121" s="947"/>
      <c r="AV121" s="948"/>
      <c r="AW121" s="948"/>
      <c r="AX121" s="948"/>
      <c r="AY121" s="949"/>
      <c r="AZ121" s="873" t="s">
        <v>460</v>
      </c>
      <c r="BA121" s="808"/>
      <c r="BB121" s="808"/>
      <c r="BC121" s="808"/>
      <c r="BD121" s="808"/>
      <c r="BE121" s="808"/>
      <c r="BF121" s="808"/>
      <c r="BG121" s="808"/>
      <c r="BH121" s="808"/>
      <c r="BI121" s="808"/>
      <c r="BJ121" s="808"/>
      <c r="BK121" s="808"/>
      <c r="BL121" s="808"/>
      <c r="BM121" s="808"/>
      <c r="BN121" s="808"/>
      <c r="BO121" s="808"/>
      <c r="BP121" s="809"/>
      <c r="BQ121" s="874">
        <v>1394930</v>
      </c>
      <c r="BR121" s="875"/>
      <c r="BS121" s="875"/>
      <c r="BT121" s="875"/>
      <c r="BU121" s="875"/>
      <c r="BV121" s="875">
        <v>1199570</v>
      </c>
      <c r="BW121" s="875"/>
      <c r="BX121" s="875"/>
      <c r="BY121" s="875"/>
      <c r="BZ121" s="875"/>
      <c r="CA121" s="875">
        <v>1114794</v>
      </c>
      <c r="CB121" s="875"/>
      <c r="CC121" s="875"/>
      <c r="CD121" s="875"/>
      <c r="CE121" s="875"/>
      <c r="CF121" s="936">
        <v>30.7</v>
      </c>
      <c r="CG121" s="937"/>
      <c r="CH121" s="937"/>
      <c r="CI121" s="937"/>
      <c r="CJ121" s="937"/>
      <c r="CK121" s="930"/>
      <c r="CL121" s="916"/>
      <c r="CM121" s="916"/>
      <c r="CN121" s="916"/>
      <c r="CO121" s="917"/>
      <c r="CP121" s="896" t="s">
        <v>461</v>
      </c>
      <c r="CQ121" s="897"/>
      <c r="CR121" s="897"/>
      <c r="CS121" s="897"/>
      <c r="CT121" s="897"/>
      <c r="CU121" s="897"/>
      <c r="CV121" s="897"/>
      <c r="CW121" s="897"/>
      <c r="CX121" s="897"/>
      <c r="CY121" s="897"/>
      <c r="CZ121" s="897"/>
      <c r="DA121" s="897"/>
      <c r="DB121" s="897"/>
      <c r="DC121" s="897"/>
      <c r="DD121" s="897"/>
      <c r="DE121" s="897"/>
      <c r="DF121" s="898"/>
      <c r="DG121" s="874">
        <v>328930</v>
      </c>
      <c r="DH121" s="875"/>
      <c r="DI121" s="875"/>
      <c r="DJ121" s="875"/>
      <c r="DK121" s="875"/>
      <c r="DL121" s="875">
        <v>325292</v>
      </c>
      <c r="DM121" s="875"/>
      <c r="DN121" s="875"/>
      <c r="DO121" s="875"/>
      <c r="DP121" s="875"/>
      <c r="DQ121" s="875">
        <v>307441</v>
      </c>
      <c r="DR121" s="875"/>
      <c r="DS121" s="875"/>
      <c r="DT121" s="875"/>
      <c r="DU121" s="875"/>
      <c r="DV121" s="852">
        <v>8.5</v>
      </c>
      <c r="DW121" s="852"/>
      <c r="DX121" s="852"/>
      <c r="DY121" s="852"/>
      <c r="DZ121" s="853"/>
    </row>
    <row r="122" spans="1:130" s="226" customFormat="1" ht="26.25" customHeight="1">
      <c r="A122" s="878"/>
      <c r="B122" s="879"/>
      <c r="C122" s="882" t="s">
        <v>442</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382</v>
      </c>
      <c r="AB122" s="838"/>
      <c r="AC122" s="838"/>
      <c r="AD122" s="838"/>
      <c r="AE122" s="839"/>
      <c r="AF122" s="840" t="s">
        <v>382</v>
      </c>
      <c r="AG122" s="838"/>
      <c r="AH122" s="838"/>
      <c r="AI122" s="838"/>
      <c r="AJ122" s="839"/>
      <c r="AK122" s="840" t="s">
        <v>121</v>
      </c>
      <c r="AL122" s="838"/>
      <c r="AM122" s="838"/>
      <c r="AN122" s="838"/>
      <c r="AO122" s="839"/>
      <c r="AP122" s="885" t="s">
        <v>121</v>
      </c>
      <c r="AQ122" s="886"/>
      <c r="AR122" s="886"/>
      <c r="AS122" s="886"/>
      <c r="AT122" s="887"/>
      <c r="AU122" s="947"/>
      <c r="AV122" s="948"/>
      <c r="AW122" s="948"/>
      <c r="AX122" s="948"/>
      <c r="AY122" s="949"/>
      <c r="AZ122" s="940" t="s">
        <v>462</v>
      </c>
      <c r="BA122" s="941"/>
      <c r="BB122" s="941"/>
      <c r="BC122" s="941"/>
      <c r="BD122" s="941"/>
      <c r="BE122" s="941"/>
      <c r="BF122" s="941"/>
      <c r="BG122" s="941"/>
      <c r="BH122" s="941"/>
      <c r="BI122" s="941"/>
      <c r="BJ122" s="941"/>
      <c r="BK122" s="941"/>
      <c r="BL122" s="941"/>
      <c r="BM122" s="941"/>
      <c r="BN122" s="941"/>
      <c r="BO122" s="941"/>
      <c r="BP122" s="942"/>
      <c r="BQ122" s="943">
        <v>7201259</v>
      </c>
      <c r="BR122" s="906"/>
      <c r="BS122" s="906"/>
      <c r="BT122" s="906"/>
      <c r="BU122" s="906"/>
      <c r="BV122" s="906">
        <v>7185749</v>
      </c>
      <c r="BW122" s="906"/>
      <c r="BX122" s="906"/>
      <c r="BY122" s="906"/>
      <c r="BZ122" s="906"/>
      <c r="CA122" s="906">
        <v>6862609</v>
      </c>
      <c r="CB122" s="906"/>
      <c r="CC122" s="906"/>
      <c r="CD122" s="906"/>
      <c r="CE122" s="906"/>
      <c r="CF122" s="907">
        <v>188.9</v>
      </c>
      <c r="CG122" s="908"/>
      <c r="CH122" s="908"/>
      <c r="CI122" s="908"/>
      <c r="CJ122" s="908"/>
      <c r="CK122" s="930"/>
      <c r="CL122" s="916"/>
      <c r="CM122" s="916"/>
      <c r="CN122" s="916"/>
      <c r="CO122" s="917"/>
      <c r="CP122" s="896" t="s">
        <v>463</v>
      </c>
      <c r="CQ122" s="897"/>
      <c r="CR122" s="897"/>
      <c r="CS122" s="897"/>
      <c r="CT122" s="897"/>
      <c r="CU122" s="897"/>
      <c r="CV122" s="897"/>
      <c r="CW122" s="897"/>
      <c r="CX122" s="897"/>
      <c r="CY122" s="897"/>
      <c r="CZ122" s="897"/>
      <c r="DA122" s="897"/>
      <c r="DB122" s="897"/>
      <c r="DC122" s="897"/>
      <c r="DD122" s="897"/>
      <c r="DE122" s="897"/>
      <c r="DF122" s="898"/>
      <c r="DG122" s="874" t="s">
        <v>121</v>
      </c>
      <c r="DH122" s="875"/>
      <c r="DI122" s="875"/>
      <c r="DJ122" s="875"/>
      <c r="DK122" s="875"/>
      <c r="DL122" s="875" t="s">
        <v>382</v>
      </c>
      <c r="DM122" s="875"/>
      <c r="DN122" s="875"/>
      <c r="DO122" s="875"/>
      <c r="DP122" s="875"/>
      <c r="DQ122" s="875" t="s">
        <v>121</v>
      </c>
      <c r="DR122" s="875"/>
      <c r="DS122" s="875"/>
      <c r="DT122" s="875"/>
      <c r="DU122" s="875"/>
      <c r="DV122" s="852" t="s">
        <v>428</v>
      </c>
      <c r="DW122" s="852"/>
      <c r="DX122" s="852"/>
      <c r="DY122" s="852"/>
      <c r="DZ122" s="853"/>
    </row>
    <row r="123" spans="1:130" s="226" customFormat="1" ht="26.25" customHeight="1">
      <c r="A123" s="878"/>
      <c r="B123" s="879"/>
      <c r="C123" s="882" t="s">
        <v>448</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121</v>
      </c>
      <c r="AB123" s="838"/>
      <c r="AC123" s="838"/>
      <c r="AD123" s="838"/>
      <c r="AE123" s="839"/>
      <c r="AF123" s="840" t="s">
        <v>121</v>
      </c>
      <c r="AG123" s="838"/>
      <c r="AH123" s="838"/>
      <c r="AI123" s="838"/>
      <c r="AJ123" s="839"/>
      <c r="AK123" s="840" t="s">
        <v>121</v>
      </c>
      <c r="AL123" s="838"/>
      <c r="AM123" s="838"/>
      <c r="AN123" s="838"/>
      <c r="AO123" s="839"/>
      <c r="AP123" s="885" t="s">
        <v>382</v>
      </c>
      <c r="AQ123" s="886"/>
      <c r="AR123" s="886"/>
      <c r="AS123" s="886"/>
      <c r="AT123" s="887"/>
      <c r="AU123" s="950"/>
      <c r="AV123" s="951"/>
      <c r="AW123" s="951"/>
      <c r="AX123" s="951"/>
      <c r="AY123" s="951"/>
      <c r="AZ123" s="257" t="s">
        <v>180</v>
      </c>
      <c r="BA123" s="257"/>
      <c r="BB123" s="257"/>
      <c r="BC123" s="257"/>
      <c r="BD123" s="257"/>
      <c r="BE123" s="257"/>
      <c r="BF123" s="257"/>
      <c r="BG123" s="257"/>
      <c r="BH123" s="257"/>
      <c r="BI123" s="257"/>
      <c r="BJ123" s="257"/>
      <c r="BK123" s="257"/>
      <c r="BL123" s="257"/>
      <c r="BM123" s="257"/>
      <c r="BN123" s="257"/>
      <c r="BO123" s="938" t="s">
        <v>464</v>
      </c>
      <c r="BP123" s="939"/>
      <c r="BQ123" s="893">
        <v>10689586</v>
      </c>
      <c r="BR123" s="894"/>
      <c r="BS123" s="894"/>
      <c r="BT123" s="894"/>
      <c r="BU123" s="894"/>
      <c r="BV123" s="894">
        <v>10553249</v>
      </c>
      <c r="BW123" s="894"/>
      <c r="BX123" s="894"/>
      <c r="BY123" s="894"/>
      <c r="BZ123" s="894"/>
      <c r="CA123" s="894">
        <v>10332161</v>
      </c>
      <c r="CB123" s="894"/>
      <c r="CC123" s="894"/>
      <c r="CD123" s="894"/>
      <c r="CE123" s="894"/>
      <c r="CF123" s="804"/>
      <c r="CG123" s="805"/>
      <c r="CH123" s="805"/>
      <c r="CI123" s="805"/>
      <c r="CJ123" s="895"/>
      <c r="CK123" s="930"/>
      <c r="CL123" s="916"/>
      <c r="CM123" s="916"/>
      <c r="CN123" s="916"/>
      <c r="CO123" s="917"/>
      <c r="CP123" s="896" t="s">
        <v>465</v>
      </c>
      <c r="CQ123" s="897"/>
      <c r="CR123" s="897"/>
      <c r="CS123" s="897"/>
      <c r="CT123" s="897"/>
      <c r="CU123" s="897"/>
      <c r="CV123" s="897"/>
      <c r="CW123" s="897"/>
      <c r="CX123" s="897"/>
      <c r="CY123" s="897"/>
      <c r="CZ123" s="897"/>
      <c r="DA123" s="897"/>
      <c r="DB123" s="897"/>
      <c r="DC123" s="897"/>
      <c r="DD123" s="897"/>
      <c r="DE123" s="897"/>
      <c r="DF123" s="898"/>
      <c r="DG123" s="837" t="s">
        <v>382</v>
      </c>
      <c r="DH123" s="838"/>
      <c r="DI123" s="838"/>
      <c r="DJ123" s="838"/>
      <c r="DK123" s="839"/>
      <c r="DL123" s="840" t="s">
        <v>121</v>
      </c>
      <c r="DM123" s="838"/>
      <c r="DN123" s="838"/>
      <c r="DO123" s="838"/>
      <c r="DP123" s="839"/>
      <c r="DQ123" s="840" t="s">
        <v>382</v>
      </c>
      <c r="DR123" s="838"/>
      <c r="DS123" s="838"/>
      <c r="DT123" s="838"/>
      <c r="DU123" s="839"/>
      <c r="DV123" s="885" t="s">
        <v>121</v>
      </c>
      <c r="DW123" s="886"/>
      <c r="DX123" s="886"/>
      <c r="DY123" s="886"/>
      <c r="DZ123" s="887"/>
    </row>
    <row r="124" spans="1:130" s="226" customFormat="1" ht="26.25" customHeight="1" thickBot="1">
      <c r="A124" s="878"/>
      <c r="B124" s="879"/>
      <c r="C124" s="882" t="s">
        <v>451</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382</v>
      </c>
      <c r="AB124" s="838"/>
      <c r="AC124" s="838"/>
      <c r="AD124" s="838"/>
      <c r="AE124" s="839"/>
      <c r="AF124" s="840" t="s">
        <v>428</v>
      </c>
      <c r="AG124" s="838"/>
      <c r="AH124" s="838"/>
      <c r="AI124" s="838"/>
      <c r="AJ124" s="839"/>
      <c r="AK124" s="840" t="s">
        <v>121</v>
      </c>
      <c r="AL124" s="838"/>
      <c r="AM124" s="838"/>
      <c r="AN124" s="838"/>
      <c r="AO124" s="839"/>
      <c r="AP124" s="885" t="s">
        <v>121</v>
      </c>
      <c r="AQ124" s="886"/>
      <c r="AR124" s="886"/>
      <c r="AS124" s="886"/>
      <c r="AT124" s="887"/>
      <c r="AU124" s="888" t="s">
        <v>466</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63.9</v>
      </c>
      <c r="BR124" s="892"/>
      <c r="BS124" s="892"/>
      <c r="BT124" s="892"/>
      <c r="BU124" s="892"/>
      <c r="BV124" s="892">
        <v>62.6</v>
      </c>
      <c r="BW124" s="892"/>
      <c r="BX124" s="892"/>
      <c r="BY124" s="892"/>
      <c r="BZ124" s="892"/>
      <c r="CA124" s="892">
        <v>60.2</v>
      </c>
      <c r="CB124" s="892"/>
      <c r="CC124" s="892"/>
      <c r="CD124" s="892"/>
      <c r="CE124" s="892"/>
      <c r="CF124" s="782"/>
      <c r="CG124" s="783"/>
      <c r="CH124" s="783"/>
      <c r="CI124" s="783"/>
      <c r="CJ124" s="923"/>
      <c r="CK124" s="931"/>
      <c r="CL124" s="931"/>
      <c r="CM124" s="931"/>
      <c r="CN124" s="931"/>
      <c r="CO124" s="932"/>
      <c r="CP124" s="896" t="s">
        <v>467</v>
      </c>
      <c r="CQ124" s="897"/>
      <c r="CR124" s="897"/>
      <c r="CS124" s="897"/>
      <c r="CT124" s="897"/>
      <c r="CU124" s="897"/>
      <c r="CV124" s="897"/>
      <c r="CW124" s="897"/>
      <c r="CX124" s="897"/>
      <c r="CY124" s="897"/>
      <c r="CZ124" s="897"/>
      <c r="DA124" s="897"/>
      <c r="DB124" s="897"/>
      <c r="DC124" s="897"/>
      <c r="DD124" s="897"/>
      <c r="DE124" s="897"/>
      <c r="DF124" s="898"/>
      <c r="DG124" s="820" t="s">
        <v>428</v>
      </c>
      <c r="DH124" s="821"/>
      <c r="DI124" s="821"/>
      <c r="DJ124" s="821"/>
      <c r="DK124" s="822"/>
      <c r="DL124" s="823" t="s">
        <v>121</v>
      </c>
      <c r="DM124" s="821"/>
      <c r="DN124" s="821"/>
      <c r="DO124" s="821"/>
      <c r="DP124" s="822"/>
      <c r="DQ124" s="823" t="s">
        <v>121</v>
      </c>
      <c r="DR124" s="821"/>
      <c r="DS124" s="821"/>
      <c r="DT124" s="821"/>
      <c r="DU124" s="822"/>
      <c r="DV124" s="909" t="s">
        <v>121</v>
      </c>
      <c r="DW124" s="910"/>
      <c r="DX124" s="910"/>
      <c r="DY124" s="910"/>
      <c r="DZ124" s="911"/>
    </row>
    <row r="125" spans="1:130" s="226" customFormat="1" ht="26.25" customHeight="1">
      <c r="A125" s="878"/>
      <c r="B125" s="879"/>
      <c r="C125" s="882" t="s">
        <v>453</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382</v>
      </c>
      <c r="AB125" s="838"/>
      <c r="AC125" s="838"/>
      <c r="AD125" s="838"/>
      <c r="AE125" s="839"/>
      <c r="AF125" s="840" t="s">
        <v>382</v>
      </c>
      <c r="AG125" s="838"/>
      <c r="AH125" s="838"/>
      <c r="AI125" s="838"/>
      <c r="AJ125" s="839"/>
      <c r="AK125" s="840" t="s">
        <v>121</v>
      </c>
      <c r="AL125" s="838"/>
      <c r="AM125" s="838"/>
      <c r="AN125" s="838"/>
      <c r="AO125" s="839"/>
      <c r="AP125" s="885" t="s">
        <v>382</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468</v>
      </c>
      <c r="CL125" s="913"/>
      <c r="CM125" s="913"/>
      <c r="CN125" s="913"/>
      <c r="CO125" s="914"/>
      <c r="CP125" s="921" t="s">
        <v>469</v>
      </c>
      <c r="CQ125" s="866"/>
      <c r="CR125" s="866"/>
      <c r="CS125" s="866"/>
      <c r="CT125" s="866"/>
      <c r="CU125" s="866"/>
      <c r="CV125" s="866"/>
      <c r="CW125" s="866"/>
      <c r="CX125" s="866"/>
      <c r="CY125" s="866"/>
      <c r="CZ125" s="866"/>
      <c r="DA125" s="866"/>
      <c r="DB125" s="866"/>
      <c r="DC125" s="866"/>
      <c r="DD125" s="866"/>
      <c r="DE125" s="866"/>
      <c r="DF125" s="867"/>
      <c r="DG125" s="922" t="s">
        <v>121</v>
      </c>
      <c r="DH125" s="903"/>
      <c r="DI125" s="903"/>
      <c r="DJ125" s="903"/>
      <c r="DK125" s="903"/>
      <c r="DL125" s="903" t="s">
        <v>382</v>
      </c>
      <c r="DM125" s="903"/>
      <c r="DN125" s="903"/>
      <c r="DO125" s="903"/>
      <c r="DP125" s="903"/>
      <c r="DQ125" s="903" t="s">
        <v>121</v>
      </c>
      <c r="DR125" s="903"/>
      <c r="DS125" s="903"/>
      <c r="DT125" s="903"/>
      <c r="DU125" s="903"/>
      <c r="DV125" s="904" t="s">
        <v>382</v>
      </c>
      <c r="DW125" s="904"/>
      <c r="DX125" s="904"/>
      <c r="DY125" s="904"/>
      <c r="DZ125" s="905"/>
    </row>
    <row r="126" spans="1:130" s="226" customFormat="1" ht="26.25" customHeight="1" thickBot="1">
      <c r="A126" s="878"/>
      <c r="B126" s="879"/>
      <c r="C126" s="882" t="s">
        <v>455</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14733</v>
      </c>
      <c r="AB126" s="838"/>
      <c r="AC126" s="838"/>
      <c r="AD126" s="838"/>
      <c r="AE126" s="839"/>
      <c r="AF126" s="840" t="s">
        <v>382</v>
      </c>
      <c r="AG126" s="838"/>
      <c r="AH126" s="838"/>
      <c r="AI126" s="838"/>
      <c r="AJ126" s="839"/>
      <c r="AK126" s="840">
        <v>6600</v>
      </c>
      <c r="AL126" s="838"/>
      <c r="AM126" s="838"/>
      <c r="AN126" s="838"/>
      <c r="AO126" s="839"/>
      <c r="AP126" s="885">
        <v>0.2</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470</v>
      </c>
      <c r="CQ126" s="808"/>
      <c r="CR126" s="808"/>
      <c r="CS126" s="808"/>
      <c r="CT126" s="808"/>
      <c r="CU126" s="808"/>
      <c r="CV126" s="808"/>
      <c r="CW126" s="808"/>
      <c r="CX126" s="808"/>
      <c r="CY126" s="808"/>
      <c r="CZ126" s="808"/>
      <c r="DA126" s="808"/>
      <c r="DB126" s="808"/>
      <c r="DC126" s="808"/>
      <c r="DD126" s="808"/>
      <c r="DE126" s="808"/>
      <c r="DF126" s="809"/>
      <c r="DG126" s="874" t="s">
        <v>121</v>
      </c>
      <c r="DH126" s="875"/>
      <c r="DI126" s="875"/>
      <c r="DJ126" s="875"/>
      <c r="DK126" s="875"/>
      <c r="DL126" s="875" t="s">
        <v>121</v>
      </c>
      <c r="DM126" s="875"/>
      <c r="DN126" s="875"/>
      <c r="DO126" s="875"/>
      <c r="DP126" s="875"/>
      <c r="DQ126" s="875" t="s">
        <v>121</v>
      </c>
      <c r="DR126" s="875"/>
      <c r="DS126" s="875"/>
      <c r="DT126" s="875"/>
      <c r="DU126" s="875"/>
      <c r="DV126" s="852" t="s">
        <v>382</v>
      </c>
      <c r="DW126" s="852"/>
      <c r="DX126" s="852"/>
      <c r="DY126" s="852"/>
      <c r="DZ126" s="853"/>
    </row>
    <row r="127" spans="1:130" s="226" customFormat="1" ht="26.25" customHeight="1">
      <c r="A127" s="880"/>
      <c r="B127" s="881"/>
      <c r="C127" s="899" t="s">
        <v>471</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1227</v>
      </c>
      <c r="AB127" s="838"/>
      <c r="AC127" s="838"/>
      <c r="AD127" s="838"/>
      <c r="AE127" s="839"/>
      <c r="AF127" s="840">
        <v>1227</v>
      </c>
      <c r="AG127" s="838"/>
      <c r="AH127" s="838"/>
      <c r="AI127" s="838"/>
      <c r="AJ127" s="839"/>
      <c r="AK127" s="840">
        <v>701</v>
      </c>
      <c r="AL127" s="838"/>
      <c r="AM127" s="838"/>
      <c r="AN127" s="838"/>
      <c r="AO127" s="839"/>
      <c r="AP127" s="885">
        <v>0</v>
      </c>
      <c r="AQ127" s="886"/>
      <c r="AR127" s="886"/>
      <c r="AS127" s="886"/>
      <c r="AT127" s="887"/>
      <c r="AU127" s="262"/>
      <c r="AV127" s="262"/>
      <c r="AW127" s="262"/>
      <c r="AX127" s="902" t="s">
        <v>472</v>
      </c>
      <c r="AY127" s="870"/>
      <c r="AZ127" s="870"/>
      <c r="BA127" s="870"/>
      <c r="BB127" s="870"/>
      <c r="BC127" s="870"/>
      <c r="BD127" s="870"/>
      <c r="BE127" s="871"/>
      <c r="BF127" s="869" t="s">
        <v>473</v>
      </c>
      <c r="BG127" s="870"/>
      <c r="BH127" s="870"/>
      <c r="BI127" s="870"/>
      <c r="BJ127" s="870"/>
      <c r="BK127" s="870"/>
      <c r="BL127" s="871"/>
      <c r="BM127" s="869" t="s">
        <v>474</v>
      </c>
      <c r="BN127" s="870"/>
      <c r="BO127" s="870"/>
      <c r="BP127" s="870"/>
      <c r="BQ127" s="870"/>
      <c r="BR127" s="870"/>
      <c r="BS127" s="871"/>
      <c r="BT127" s="869" t="s">
        <v>475</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476</v>
      </c>
      <c r="CQ127" s="808"/>
      <c r="CR127" s="808"/>
      <c r="CS127" s="808"/>
      <c r="CT127" s="808"/>
      <c r="CU127" s="808"/>
      <c r="CV127" s="808"/>
      <c r="CW127" s="808"/>
      <c r="CX127" s="808"/>
      <c r="CY127" s="808"/>
      <c r="CZ127" s="808"/>
      <c r="DA127" s="808"/>
      <c r="DB127" s="808"/>
      <c r="DC127" s="808"/>
      <c r="DD127" s="808"/>
      <c r="DE127" s="808"/>
      <c r="DF127" s="809"/>
      <c r="DG127" s="874" t="s">
        <v>121</v>
      </c>
      <c r="DH127" s="875"/>
      <c r="DI127" s="875"/>
      <c r="DJ127" s="875"/>
      <c r="DK127" s="875"/>
      <c r="DL127" s="875" t="s">
        <v>382</v>
      </c>
      <c r="DM127" s="875"/>
      <c r="DN127" s="875"/>
      <c r="DO127" s="875"/>
      <c r="DP127" s="875"/>
      <c r="DQ127" s="875" t="s">
        <v>121</v>
      </c>
      <c r="DR127" s="875"/>
      <c r="DS127" s="875"/>
      <c r="DT127" s="875"/>
      <c r="DU127" s="875"/>
      <c r="DV127" s="852" t="s">
        <v>121</v>
      </c>
      <c r="DW127" s="852"/>
      <c r="DX127" s="852"/>
      <c r="DY127" s="852"/>
      <c r="DZ127" s="853"/>
    </row>
    <row r="128" spans="1:130" s="226" customFormat="1" ht="26.25" customHeight="1" thickBot="1">
      <c r="A128" s="854" t="s">
        <v>477</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478</v>
      </c>
      <c r="X128" s="856"/>
      <c r="Y128" s="856"/>
      <c r="Z128" s="857"/>
      <c r="AA128" s="858">
        <v>203813</v>
      </c>
      <c r="AB128" s="859"/>
      <c r="AC128" s="859"/>
      <c r="AD128" s="859"/>
      <c r="AE128" s="860"/>
      <c r="AF128" s="861">
        <v>163968</v>
      </c>
      <c r="AG128" s="859"/>
      <c r="AH128" s="859"/>
      <c r="AI128" s="859"/>
      <c r="AJ128" s="860"/>
      <c r="AK128" s="861">
        <v>145946</v>
      </c>
      <c r="AL128" s="859"/>
      <c r="AM128" s="859"/>
      <c r="AN128" s="859"/>
      <c r="AO128" s="860"/>
      <c r="AP128" s="862"/>
      <c r="AQ128" s="863"/>
      <c r="AR128" s="863"/>
      <c r="AS128" s="863"/>
      <c r="AT128" s="864"/>
      <c r="AU128" s="262"/>
      <c r="AV128" s="262"/>
      <c r="AW128" s="262"/>
      <c r="AX128" s="865" t="s">
        <v>479</v>
      </c>
      <c r="AY128" s="866"/>
      <c r="AZ128" s="866"/>
      <c r="BA128" s="866"/>
      <c r="BB128" s="866"/>
      <c r="BC128" s="866"/>
      <c r="BD128" s="866"/>
      <c r="BE128" s="867"/>
      <c r="BF128" s="844" t="s">
        <v>121</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480</v>
      </c>
      <c r="CQ128" s="786"/>
      <c r="CR128" s="786"/>
      <c r="CS128" s="786"/>
      <c r="CT128" s="786"/>
      <c r="CU128" s="786"/>
      <c r="CV128" s="786"/>
      <c r="CW128" s="786"/>
      <c r="CX128" s="786"/>
      <c r="CY128" s="786"/>
      <c r="CZ128" s="786"/>
      <c r="DA128" s="786"/>
      <c r="DB128" s="786"/>
      <c r="DC128" s="786"/>
      <c r="DD128" s="786"/>
      <c r="DE128" s="786"/>
      <c r="DF128" s="787"/>
      <c r="DG128" s="848" t="s">
        <v>382</v>
      </c>
      <c r="DH128" s="849"/>
      <c r="DI128" s="849"/>
      <c r="DJ128" s="849"/>
      <c r="DK128" s="849"/>
      <c r="DL128" s="849" t="s">
        <v>121</v>
      </c>
      <c r="DM128" s="849"/>
      <c r="DN128" s="849"/>
      <c r="DO128" s="849"/>
      <c r="DP128" s="849"/>
      <c r="DQ128" s="849" t="s">
        <v>121</v>
      </c>
      <c r="DR128" s="849"/>
      <c r="DS128" s="849"/>
      <c r="DT128" s="849"/>
      <c r="DU128" s="849"/>
      <c r="DV128" s="850" t="s">
        <v>121</v>
      </c>
      <c r="DW128" s="850"/>
      <c r="DX128" s="850"/>
      <c r="DY128" s="850"/>
      <c r="DZ128" s="851"/>
    </row>
    <row r="129" spans="1:131" s="226" customFormat="1" ht="26.25" customHeight="1">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481</v>
      </c>
      <c r="X129" s="835"/>
      <c r="Y129" s="835"/>
      <c r="Z129" s="836"/>
      <c r="AA129" s="837">
        <v>4684092</v>
      </c>
      <c r="AB129" s="838"/>
      <c r="AC129" s="838"/>
      <c r="AD129" s="838"/>
      <c r="AE129" s="839"/>
      <c r="AF129" s="840">
        <v>4482903</v>
      </c>
      <c r="AG129" s="838"/>
      <c r="AH129" s="838"/>
      <c r="AI129" s="838"/>
      <c r="AJ129" s="839"/>
      <c r="AK129" s="840">
        <v>4525404</v>
      </c>
      <c r="AL129" s="838"/>
      <c r="AM129" s="838"/>
      <c r="AN129" s="838"/>
      <c r="AO129" s="839"/>
      <c r="AP129" s="841"/>
      <c r="AQ129" s="842"/>
      <c r="AR129" s="842"/>
      <c r="AS129" s="842"/>
      <c r="AT129" s="843"/>
      <c r="AU129" s="264"/>
      <c r="AV129" s="264"/>
      <c r="AW129" s="264"/>
      <c r="AX129" s="807" t="s">
        <v>482</v>
      </c>
      <c r="AY129" s="808"/>
      <c r="AZ129" s="808"/>
      <c r="BA129" s="808"/>
      <c r="BB129" s="808"/>
      <c r="BC129" s="808"/>
      <c r="BD129" s="808"/>
      <c r="BE129" s="809"/>
      <c r="BF129" s="827" t="s">
        <v>121</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483</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484</v>
      </c>
      <c r="X130" s="835"/>
      <c r="Y130" s="835"/>
      <c r="Z130" s="836"/>
      <c r="AA130" s="837">
        <v>868862</v>
      </c>
      <c r="AB130" s="838"/>
      <c r="AC130" s="838"/>
      <c r="AD130" s="838"/>
      <c r="AE130" s="839"/>
      <c r="AF130" s="840">
        <v>791280</v>
      </c>
      <c r="AG130" s="838"/>
      <c r="AH130" s="838"/>
      <c r="AI130" s="838"/>
      <c r="AJ130" s="839"/>
      <c r="AK130" s="840">
        <v>892720</v>
      </c>
      <c r="AL130" s="838"/>
      <c r="AM130" s="838"/>
      <c r="AN130" s="838"/>
      <c r="AO130" s="839"/>
      <c r="AP130" s="841"/>
      <c r="AQ130" s="842"/>
      <c r="AR130" s="842"/>
      <c r="AS130" s="842"/>
      <c r="AT130" s="843"/>
      <c r="AU130" s="264"/>
      <c r="AV130" s="264"/>
      <c r="AW130" s="264"/>
      <c r="AX130" s="807" t="s">
        <v>485</v>
      </c>
      <c r="AY130" s="808"/>
      <c r="AZ130" s="808"/>
      <c r="BA130" s="808"/>
      <c r="BB130" s="808"/>
      <c r="BC130" s="808"/>
      <c r="BD130" s="808"/>
      <c r="BE130" s="809"/>
      <c r="BF130" s="810">
        <v>12.3</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486</v>
      </c>
      <c r="X131" s="818"/>
      <c r="Y131" s="818"/>
      <c r="Z131" s="819"/>
      <c r="AA131" s="820">
        <v>3815230</v>
      </c>
      <c r="AB131" s="821"/>
      <c r="AC131" s="821"/>
      <c r="AD131" s="821"/>
      <c r="AE131" s="822"/>
      <c r="AF131" s="823">
        <v>3691623</v>
      </c>
      <c r="AG131" s="821"/>
      <c r="AH131" s="821"/>
      <c r="AI131" s="821"/>
      <c r="AJ131" s="822"/>
      <c r="AK131" s="823">
        <v>3632684</v>
      </c>
      <c r="AL131" s="821"/>
      <c r="AM131" s="821"/>
      <c r="AN131" s="821"/>
      <c r="AO131" s="822"/>
      <c r="AP131" s="824"/>
      <c r="AQ131" s="825"/>
      <c r="AR131" s="825"/>
      <c r="AS131" s="825"/>
      <c r="AT131" s="826"/>
      <c r="AU131" s="264"/>
      <c r="AV131" s="264"/>
      <c r="AW131" s="264"/>
      <c r="AX131" s="785" t="s">
        <v>487</v>
      </c>
      <c r="AY131" s="786"/>
      <c r="AZ131" s="786"/>
      <c r="BA131" s="786"/>
      <c r="BB131" s="786"/>
      <c r="BC131" s="786"/>
      <c r="BD131" s="786"/>
      <c r="BE131" s="787"/>
      <c r="BF131" s="788">
        <v>60.2</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488</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489</v>
      </c>
      <c r="W132" s="798"/>
      <c r="X132" s="798"/>
      <c r="Y132" s="798"/>
      <c r="Z132" s="799"/>
      <c r="AA132" s="800">
        <v>14.12208438</v>
      </c>
      <c r="AB132" s="801"/>
      <c r="AC132" s="801"/>
      <c r="AD132" s="801"/>
      <c r="AE132" s="802"/>
      <c r="AF132" s="803">
        <v>14.66073323</v>
      </c>
      <c r="AG132" s="801"/>
      <c r="AH132" s="801"/>
      <c r="AI132" s="801"/>
      <c r="AJ132" s="802"/>
      <c r="AK132" s="803">
        <v>8.1548243669999998</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490</v>
      </c>
      <c r="W133" s="777"/>
      <c r="X133" s="777"/>
      <c r="Y133" s="777"/>
      <c r="Z133" s="778"/>
      <c r="AA133" s="779">
        <v>14.2</v>
      </c>
      <c r="AB133" s="780"/>
      <c r="AC133" s="780"/>
      <c r="AD133" s="780"/>
      <c r="AE133" s="781"/>
      <c r="AF133" s="779">
        <v>14.5</v>
      </c>
      <c r="AG133" s="780"/>
      <c r="AH133" s="780"/>
      <c r="AI133" s="780"/>
      <c r="AJ133" s="781"/>
      <c r="AK133" s="779">
        <v>12.3</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CPnjyP/p2qkRh1LhuFiq6x6mZVfx9H2ndttlrPHjGLFvslM6cNwMVys2y0FvRgaER3vdsjAjPCJdlF3qSBzk5g==" saltValue="WuZPKeKiAp88c4HVzL7uG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7" zoomScale="75" zoomScaleNormal="85" zoomScaleSheetLayoutView="75" workbookViewId="0">
      <selection activeCell="AU75" sqref="AU75"/>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491</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LAQSiBpDrbCWE3ysPd/q6bzAdoyJcKvrpnLHmR9cp4wvCjb0Wexv+SLaFpj7dzG9VIuD9g29ydvBnoCTDYeBqQ==" saltValue="1VhglatcLVcMGhnozEwhH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RTHw6MkXXmoIPFaIb0CFPsVua+qKYC38wyosprWc5MFk8ppJaBvK1uPD4ooCDtMxqVoCxJRObN9fAbY2ko7X9g==" saltValue="CagFCl/crmBeqEuQF+g0U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493</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494</v>
      </c>
      <c r="AP7" s="283"/>
      <c r="AQ7" s="284" t="s">
        <v>495</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496</v>
      </c>
      <c r="AQ8" s="290" t="s">
        <v>497</v>
      </c>
      <c r="AR8" s="291" t="s">
        <v>498</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499</v>
      </c>
      <c r="AL9" s="1207"/>
      <c r="AM9" s="1207"/>
      <c r="AN9" s="1208"/>
      <c r="AO9" s="292">
        <v>1156444</v>
      </c>
      <c r="AP9" s="292">
        <v>127954</v>
      </c>
      <c r="AQ9" s="293">
        <v>117391</v>
      </c>
      <c r="AR9" s="294">
        <v>9</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500</v>
      </c>
      <c r="AL10" s="1207"/>
      <c r="AM10" s="1207"/>
      <c r="AN10" s="1208"/>
      <c r="AO10" s="295">
        <v>188760</v>
      </c>
      <c r="AP10" s="295">
        <v>20885</v>
      </c>
      <c r="AQ10" s="296">
        <v>11968</v>
      </c>
      <c r="AR10" s="297">
        <v>74.5</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501</v>
      </c>
      <c r="AL11" s="1207"/>
      <c r="AM11" s="1207"/>
      <c r="AN11" s="1208"/>
      <c r="AO11" s="295">
        <v>241174</v>
      </c>
      <c r="AP11" s="295">
        <v>26684</v>
      </c>
      <c r="AQ11" s="296">
        <v>18604</v>
      </c>
      <c r="AR11" s="297">
        <v>43.4</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502</v>
      </c>
      <c r="AL12" s="1207"/>
      <c r="AM12" s="1207"/>
      <c r="AN12" s="1208"/>
      <c r="AO12" s="295" t="s">
        <v>503</v>
      </c>
      <c r="AP12" s="295" t="s">
        <v>503</v>
      </c>
      <c r="AQ12" s="296">
        <v>928</v>
      </c>
      <c r="AR12" s="297" t="s">
        <v>503</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504</v>
      </c>
      <c r="AL13" s="1207"/>
      <c r="AM13" s="1207"/>
      <c r="AN13" s="1208"/>
      <c r="AO13" s="295" t="s">
        <v>503</v>
      </c>
      <c r="AP13" s="295" t="s">
        <v>503</v>
      </c>
      <c r="AQ13" s="296" t="s">
        <v>503</v>
      </c>
      <c r="AR13" s="297" t="s">
        <v>503</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505</v>
      </c>
      <c r="AL14" s="1207"/>
      <c r="AM14" s="1207"/>
      <c r="AN14" s="1208"/>
      <c r="AO14" s="295">
        <v>44968</v>
      </c>
      <c r="AP14" s="295">
        <v>4975</v>
      </c>
      <c r="AQ14" s="296">
        <v>5151</v>
      </c>
      <c r="AR14" s="297">
        <v>-3.4</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506</v>
      </c>
      <c r="AL15" s="1207"/>
      <c r="AM15" s="1207"/>
      <c r="AN15" s="1208"/>
      <c r="AO15" s="295" t="s">
        <v>503</v>
      </c>
      <c r="AP15" s="295" t="s">
        <v>503</v>
      </c>
      <c r="AQ15" s="296">
        <v>2680</v>
      </c>
      <c r="AR15" s="297" t="s">
        <v>503</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507</v>
      </c>
      <c r="AL16" s="1210"/>
      <c r="AM16" s="1210"/>
      <c r="AN16" s="1211"/>
      <c r="AO16" s="295">
        <v>-97266</v>
      </c>
      <c r="AP16" s="295">
        <v>-10762</v>
      </c>
      <c r="AQ16" s="296">
        <v>-12014</v>
      </c>
      <c r="AR16" s="297">
        <v>-10.4</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180</v>
      </c>
      <c r="AL17" s="1210"/>
      <c r="AM17" s="1210"/>
      <c r="AN17" s="1211"/>
      <c r="AO17" s="295">
        <v>1534080</v>
      </c>
      <c r="AP17" s="295">
        <v>169737</v>
      </c>
      <c r="AQ17" s="296">
        <v>144708</v>
      </c>
      <c r="AR17" s="297">
        <v>17.3</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508</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509</v>
      </c>
      <c r="AP20" s="303" t="s">
        <v>510</v>
      </c>
      <c r="AQ20" s="304" t="s">
        <v>511</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512</v>
      </c>
      <c r="AL21" s="1204"/>
      <c r="AM21" s="1204"/>
      <c r="AN21" s="1205"/>
      <c r="AO21" s="307">
        <v>13.5</v>
      </c>
      <c r="AP21" s="308">
        <v>13.77</v>
      </c>
      <c r="AQ21" s="309">
        <v>-0.27</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513</v>
      </c>
      <c r="AL22" s="1204"/>
      <c r="AM22" s="1204"/>
      <c r="AN22" s="1205"/>
      <c r="AO22" s="312">
        <v>98.4</v>
      </c>
      <c r="AP22" s="313">
        <v>94.8</v>
      </c>
      <c r="AQ22" s="314">
        <v>3.6</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515</v>
      </c>
      <c r="AO27" s="273"/>
      <c r="AP27" s="273"/>
      <c r="AQ27" s="273"/>
      <c r="AR27" s="273"/>
      <c r="AS27" s="273"/>
      <c r="AT27" s="273"/>
    </row>
    <row r="28" spans="1:46" ht="17.25">
      <c r="A28" s="274" t="s">
        <v>516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517</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494</v>
      </c>
      <c r="AP30" s="283"/>
      <c r="AQ30" s="284" t="s">
        <v>495</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496</v>
      </c>
      <c r="AQ31" s="290" t="s">
        <v>497</v>
      </c>
      <c r="AR31" s="291" t="s">
        <v>498</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518</v>
      </c>
      <c r="AL32" s="1195"/>
      <c r="AM32" s="1195"/>
      <c r="AN32" s="1196"/>
      <c r="AO32" s="322">
        <v>980069</v>
      </c>
      <c r="AP32" s="322">
        <v>108439</v>
      </c>
      <c r="AQ32" s="323">
        <v>73070</v>
      </c>
      <c r="AR32" s="324">
        <v>48.4</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519</v>
      </c>
      <c r="AL33" s="1195"/>
      <c r="AM33" s="1195"/>
      <c r="AN33" s="1196"/>
      <c r="AO33" s="322" t="s">
        <v>503</v>
      </c>
      <c r="AP33" s="322" t="s">
        <v>503</v>
      </c>
      <c r="AQ33" s="323" t="s">
        <v>503</v>
      </c>
      <c r="AR33" s="324" t="s">
        <v>503</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520</v>
      </c>
      <c r="AL34" s="1195"/>
      <c r="AM34" s="1195"/>
      <c r="AN34" s="1196"/>
      <c r="AO34" s="322" t="s">
        <v>503</v>
      </c>
      <c r="AP34" s="322" t="s">
        <v>503</v>
      </c>
      <c r="AQ34" s="323">
        <v>1</v>
      </c>
      <c r="AR34" s="324" t="s">
        <v>503</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521</v>
      </c>
      <c r="AL35" s="1195"/>
      <c r="AM35" s="1195"/>
      <c r="AN35" s="1196"/>
      <c r="AO35" s="322">
        <v>306368</v>
      </c>
      <c r="AP35" s="322">
        <v>33898</v>
      </c>
      <c r="AQ35" s="323">
        <v>19034</v>
      </c>
      <c r="AR35" s="324">
        <v>78.099999999999994</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522</v>
      </c>
      <c r="AL36" s="1195"/>
      <c r="AM36" s="1195"/>
      <c r="AN36" s="1196"/>
      <c r="AO36" s="322">
        <v>41117</v>
      </c>
      <c r="AP36" s="322">
        <v>4549</v>
      </c>
      <c r="AQ36" s="323">
        <v>5455</v>
      </c>
      <c r="AR36" s="324">
        <v>-16.600000000000001</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523</v>
      </c>
      <c r="AL37" s="1195"/>
      <c r="AM37" s="1195"/>
      <c r="AN37" s="1196"/>
      <c r="AO37" s="322">
        <v>7301</v>
      </c>
      <c r="AP37" s="322">
        <v>808</v>
      </c>
      <c r="AQ37" s="323">
        <v>1361</v>
      </c>
      <c r="AR37" s="324">
        <v>-40.6</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524</v>
      </c>
      <c r="AL38" s="1198"/>
      <c r="AM38" s="1198"/>
      <c r="AN38" s="1199"/>
      <c r="AO38" s="325">
        <v>50</v>
      </c>
      <c r="AP38" s="325">
        <v>6</v>
      </c>
      <c r="AQ38" s="326">
        <v>4</v>
      </c>
      <c r="AR38" s="314">
        <v>50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525</v>
      </c>
      <c r="AL39" s="1198"/>
      <c r="AM39" s="1198"/>
      <c r="AN39" s="1199"/>
      <c r="AO39" s="322">
        <v>-145946</v>
      </c>
      <c r="AP39" s="322">
        <v>-16148</v>
      </c>
      <c r="AQ39" s="323">
        <v>-3538</v>
      </c>
      <c r="AR39" s="324">
        <v>356.4</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526</v>
      </c>
      <c r="AL40" s="1195"/>
      <c r="AM40" s="1195"/>
      <c r="AN40" s="1196"/>
      <c r="AO40" s="322">
        <v>-892720</v>
      </c>
      <c r="AP40" s="322">
        <v>-98774</v>
      </c>
      <c r="AQ40" s="323">
        <v>-64803</v>
      </c>
      <c r="AR40" s="324">
        <v>52.4</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293</v>
      </c>
      <c r="AL41" s="1201"/>
      <c r="AM41" s="1201"/>
      <c r="AN41" s="1202"/>
      <c r="AO41" s="322">
        <v>296239</v>
      </c>
      <c r="AP41" s="322">
        <v>32777</v>
      </c>
      <c r="AQ41" s="323">
        <v>30585</v>
      </c>
      <c r="AR41" s="324">
        <v>7.2</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527</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529</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494</v>
      </c>
      <c r="AN49" s="1189" t="s">
        <v>530</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531</v>
      </c>
      <c r="AO50" s="339" t="s">
        <v>532</v>
      </c>
      <c r="AP50" s="340" t="s">
        <v>533</v>
      </c>
      <c r="AQ50" s="341" t="s">
        <v>534</v>
      </c>
      <c r="AR50" s="342" t="s">
        <v>535</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536</v>
      </c>
      <c r="AL51" s="335"/>
      <c r="AM51" s="343">
        <v>615362</v>
      </c>
      <c r="AN51" s="344">
        <v>62901</v>
      </c>
      <c r="AO51" s="345">
        <v>262.10000000000002</v>
      </c>
      <c r="AP51" s="346">
        <v>82748</v>
      </c>
      <c r="AQ51" s="347">
        <v>24.4</v>
      </c>
      <c r="AR51" s="348">
        <v>237.7</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537</v>
      </c>
      <c r="AM52" s="351">
        <v>323266</v>
      </c>
      <c r="AN52" s="352">
        <v>33044</v>
      </c>
      <c r="AO52" s="353">
        <v>350.3</v>
      </c>
      <c r="AP52" s="354">
        <v>44732</v>
      </c>
      <c r="AQ52" s="355">
        <v>22.5</v>
      </c>
      <c r="AR52" s="356">
        <v>327.8</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538</v>
      </c>
      <c r="AL53" s="335"/>
      <c r="AM53" s="343">
        <v>540525</v>
      </c>
      <c r="AN53" s="344">
        <v>56849</v>
      </c>
      <c r="AO53" s="345">
        <v>-9.6</v>
      </c>
      <c r="AP53" s="346">
        <v>91837</v>
      </c>
      <c r="AQ53" s="347">
        <v>11</v>
      </c>
      <c r="AR53" s="348">
        <v>-20.6</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537</v>
      </c>
      <c r="AM54" s="351">
        <v>342536</v>
      </c>
      <c r="AN54" s="352">
        <v>36026</v>
      </c>
      <c r="AO54" s="353">
        <v>9</v>
      </c>
      <c r="AP54" s="354">
        <v>54439</v>
      </c>
      <c r="AQ54" s="355">
        <v>21.7</v>
      </c>
      <c r="AR54" s="356">
        <v>-12.7</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539</v>
      </c>
      <c r="AL55" s="335"/>
      <c r="AM55" s="343">
        <v>547677</v>
      </c>
      <c r="AN55" s="344">
        <v>58606</v>
      </c>
      <c r="AO55" s="345">
        <v>3.1</v>
      </c>
      <c r="AP55" s="346">
        <v>109920</v>
      </c>
      <c r="AQ55" s="347">
        <v>19.7</v>
      </c>
      <c r="AR55" s="348">
        <v>-16.600000000000001</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537</v>
      </c>
      <c r="AM56" s="351">
        <v>222450</v>
      </c>
      <c r="AN56" s="352">
        <v>23804</v>
      </c>
      <c r="AO56" s="353">
        <v>-33.9</v>
      </c>
      <c r="AP56" s="354">
        <v>62739</v>
      </c>
      <c r="AQ56" s="355">
        <v>15.2</v>
      </c>
      <c r="AR56" s="356">
        <v>-49.1</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540</v>
      </c>
      <c r="AL57" s="335"/>
      <c r="AM57" s="343">
        <v>1109931</v>
      </c>
      <c r="AN57" s="344">
        <v>120697</v>
      </c>
      <c r="AO57" s="345">
        <v>105.9</v>
      </c>
      <c r="AP57" s="346">
        <v>119882</v>
      </c>
      <c r="AQ57" s="347">
        <v>9.1</v>
      </c>
      <c r="AR57" s="348">
        <v>96.8</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537</v>
      </c>
      <c r="AM58" s="351">
        <v>819594</v>
      </c>
      <c r="AN58" s="352">
        <v>89125</v>
      </c>
      <c r="AO58" s="353">
        <v>274.39999999999998</v>
      </c>
      <c r="AP58" s="354">
        <v>66481</v>
      </c>
      <c r="AQ58" s="355">
        <v>6</v>
      </c>
      <c r="AR58" s="356">
        <v>268.39999999999998</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541</v>
      </c>
      <c r="AL59" s="335"/>
      <c r="AM59" s="343">
        <v>730550</v>
      </c>
      <c r="AN59" s="344">
        <v>80831</v>
      </c>
      <c r="AO59" s="345">
        <v>-33</v>
      </c>
      <c r="AP59" s="346">
        <v>116162</v>
      </c>
      <c r="AQ59" s="347">
        <v>-3.1</v>
      </c>
      <c r="AR59" s="348">
        <v>-29.9</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537</v>
      </c>
      <c r="AM60" s="351">
        <v>491210</v>
      </c>
      <c r="AN60" s="352">
        <v>54349</v>
      </c>
      <c r="AO60" s="353">
        <v>-39</v>
      </c>
      <c r="AP60" s="354">
        <v>61562</v>
      </c>
      <c r="AQ60" s="355">
        <v>-7.4</v>
      </c>
      <c r="AR60" s="356">
        <v>-31.6</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542</v>
      </c>
      <c r="AL61" s="357"/>
      <c r="AM61" s="358">
        <v>708809</v>
      </c>
      <c r="AN61" s="359">
        <v>75977</v>
      </c>
      <c r="AO61" s="360">
        <v>65.7</v>
      </c>
      <c r="AP61" s="361">
        <v>104110</v>
      </c>
      <c r="AQ61" s="362">
        <v>12.2</v>
      </c>
      <c r="AR61" s="348">
        <v>53.5</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537</v>
      </c>
      <c r="AM62" s="351">
        <v>439811</v>
      </c>
      <c r="AN62" s="352">
        <v>47270</v>
      </c>
      <c r="AO62" s="353">
        <v>112.2</v>
      </c>
      <c r="AP62" s="354">
        <v>57991</v>
      </c>
      <c r="AQ62" s="355">
        <v>11.6</v>
      </c>
      <c r="AR62" s="356">
        <v>100.6</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MkOlF+tVJaKR5siyT6UtohRJmi7S7BUfnF+cwq/kddR4tQAnMFBL9StunjQa2FKS86M3UptXqEYiMYL+xbbtyg==" saltValue="9BTvwkbCqjfdihiHCgLuZ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4" zoomScaleNormal="100" zoomScaleSheetLayoutView="55" workbookViewId="0">
      <selection activeCell="AF80" sqref="AF80"/>
    </sheetView>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544</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hvBzFbGOUqnHWg3WDmxi5lt+dt4ESoFPPwRH4RgwW+jawlEbfUmzOpF4keh58rAn2zNKuC7vy0ktgQa6sqD1ag==" saltValue="x1X8rUs9B3ngGP3C93uBg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79" zoomScaleNormal="100" zoomScaleSheetLayoutView="55" workbookViewId="0">
      <selection activeCell="AE71" sqref="AE71"/>
    </sheetView>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3ZrexNFupWR97cBJ3qKhgSBhflvRgjtq4nC6SLt8Yd8nWlGKufx9HB6XlD3vx3rvg0K59Ns+0AnEAzRJXAg1ow==" saltValue="UHg7LhH9+jZSQtKkJjZLb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546</v>
      </c>
      <c r="G46" s="8" t="s">
        <v>547</v>
      </c>
      <c r="H46" s="8" t="s">
        <v>548</v>
      </c>
      <c r="I46" s="8" t="s">
        <v>549</v>
      </c>
      <c r="J46" s="9" t="s">
        <v>550</v>
      </c>
    </row>
    <row r="47" spans="2:10" ht="57.75" customHeight="1">
      <c r="B47" s="10"/>
      <c r="C47" s="1212" t="s">
        <v>3</v>
      </c>
      <c r="D47" s="1212"/>
      <c r="E47" s="1213"/>
      <c r="F47" s="11">
        <v>23.52</v>
      </c>
      <c r="G47" s="12">
        <v>23.47</v>
      </c>
      <c r="H47" s="12">
        <v>26.41</v>
      </c>
      <c r="I47" s="12">
        <v>29.85</v>
      </c>
      <c r="J47" s="13">
        <v>32.24</v>
      </c>
    </row>
    <row r="48" spans="2:10" ht="57.75" customHeight="1">
      <c r="B48" s="14"/>
      <c r="C48" s="1214" t="s">
        <v>4</v>
      </c>
      <c r="D48" s="1214"/>
      <c r="E48" s="1215"/>
      <c r="F48" s="15">
        <v>3.82</v>
      </c>
      <c r="G48" s="16">
        <v>2.54</v>
      </c>
      <c r="H48" s="16">
        <v>4.93</v>
      </c>
      <c r="I48" s="16">
        <v>5.2</v>
      </c>
      <c r="J48" s="17">
        <v>3.92</v>
      </c>
    </row>
    <row r="49" spans="2:10" ht="57.75" customHeight="1" thickBot="1">
      <c r="B49" s="18"/>
      <c r="C49" s="1216" t="s">
        <v>5</v>
      </c>
      <c r="D49" s="1216"/>
      <c r="E49" s="1217"/>
      <c r="F49" s="19">
        <v>0.84</v>
      </c>
      <c r="G49" s="20" t="s">
        <v>551</v>
      </c>
      <c r="H49" s="20">
        <v>5.27</v>
      </c>
      <c r="I49" s="20">
        <v>2.2999999999999998</v>
      </c>
      <c r="J49" s="21">
        <v>1.54</v>
      </c>
    </row>
    <row r="50" spans="2:10" ht="13.5" customHeight="1"/>
    <row r="51" spans="2:10" ht="13.5" hidden="1" customHeight="1"/>
    <row r="52" spans="2:10" ht="13.5" hidden="1" customHeight="1"/>
    <row r="53" spans="2:10" ht="13.5" hidden="1" customHeight="1"/>
  </sheetData>
  <sheetProtection algorithmName="SHA-512" hashValue="5V7OwWPNPXYvBqTeiqu8e5lSTb2i8jVEbv6tcHAshMWO16Mh7V6tKK4ollBeURtICT7t/BbcxAWIHb+FzWiKVA==" saltValue="zcMP+VWX5hELyWGv7Tsn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2019-03-07T06:18:59Z</cp:lastPrinted>
  <dcterms:created xsi:type="dcterms:W3CDTF">2019-02-14T01:10:45Z</dcterms:created>
  <dcterms:modified xsi:type="dcterms:W3CDTF">2019-11-01T06:36:22Z</dcterms:modified>
  <cp:category/>
</cp:coreProperties>
</file>