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45" windowWidth="15360" windowHeight="7590" tabRatio="97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<sst xmlns="http://schemas.openxmlformats.org/spreadsheetml/2006/main" count="1105" uniqueCount="630">
  <si>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</si>
  <si>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</si>
  <si>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</si>
  <si>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</si>
  <si>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</si>
  <si>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</si>
  <si>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</si>
  <si>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</si>
  <si>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</si>
  <si>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</si>
  <si>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</si>
  <si>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</si>
  <si>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</si>
  <si>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</si>
  <si>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</si>
  <si>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</si>
  <si>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</si>
  <si>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</si>
  <si>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</si>
  <si>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</si>
  <si>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</si>
  <si>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</si>
  <si>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</si>
  <si>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</si>
  <si>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</si>
  <si>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</si>
  <si>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</si>
  <si>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</si>
  <si>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</si>
  <si>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</si>
  <si>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</si>
  <si>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</si>
  <si>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</si>
  <si>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</si>
  <si>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</si>
  <si>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</si>
  <si>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</si>
  <si>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</si>
  <si>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</si>
  <si>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</si>
  <si>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</si>
  <si>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</si>
  <si>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</si>
  <si>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</si>
  <si>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</si>
  <si>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</si>
  <si>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</si>
  <si>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</si>
  <si>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</si>
  <si>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</si>
  <si>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</si>
  <si>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</si>
  <si>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</si>
  <si>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</si>
  <si>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</si>
  <si>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</si>
  <si>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</si>
  <si>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</si>
  <si>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</si>
  <si>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</si>
  <si>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</si>
  <si>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</si>
  <si>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</si>
  <si>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</si>
  <si>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</si>
  <si>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</si>
  <si>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</si>
  <si>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</si>
  <si>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</si>
  <si>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</si>
  <si>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</si>
  <si>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</si>
  <si>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</si>
  <si>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</si>
  <si>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</si>
  <si>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</si>
  <si>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</si>
  <si>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</si>
  <si>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</si>
  <si>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</si>
  <si>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</si>
  <si>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</si>
  <si>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</si>
  <si>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</si>
  <si>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</si>
  <si>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</si>
  <si>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</si>
  <si>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</si>
  <si>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</si>
  <si>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</si>
  <si>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</si>
  <si>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</si>
  <si>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</si>
  <si>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</si>
  <si>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</si>
  <si>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</si>
  <si>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</si>
  <si>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</si>
  <si>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洞爺湖町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</si>
  <si>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</si>
  <si>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</si>
  <si>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</si>
  <si>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</si>
  <si>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</si>
  <si>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</si>
  <si>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</si>
  <si>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</si>
  <si>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</si>
  <si>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</si>
  <si>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</si>
  <si>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</si>
  <si>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</si>
  <si>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</si>
  <si>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</si>
  <si>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</si>
  <si>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</si>
  <si>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</si>
  <si>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</si>
  <si>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</si>
  <si>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</si>
  <si>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</si>
  <si>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</si>
  <si>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</si>
  <si>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</si>
  <si>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</si>
  <si>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</si>
  <si>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</si>
  <si>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</si>
  <si>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</si>
  <si>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</si>
  <si>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</si>
  <si>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</si>
  <si>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</si>
  <si>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</si>
  <si>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</si>
  <si>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</si>
  <si>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</si>
  <si>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</si>
  <si>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</si>
  <si>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</si>
  <si>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</si>
  <si>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</si>
  <si>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</si>
  <si>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</si>
  <si>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</si>
  <si>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</si>
  <si>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</si>
  <si>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</si>
  <si>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</si>
  <si>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</si>
  <si>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</si>
  <si>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</si>
  <si>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</si>
  <si>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</si>
  <si>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</si>
  <si>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</si>
  <si>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</si>
  <si>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</si>
  <si>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</si>
  <si>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</si>
  <si>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</si>
  <si>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</si>
  <si>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</si>
  <si>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</si>
  <si>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</si>
  <si>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</si>
  <si>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</si>
  <si>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</si>
  <si>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</si>
  <si>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</si>
  <si>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</si>
  <si>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</si>
  <si>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</si>
  <si>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</si>
  <si>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</si>
  <si>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</si>
  <si>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</si>
  <si>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</si>
  <si>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</si>
  <si>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</si>
  <si>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</si>
  <si>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</si>
  <si>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</si>
  <si>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</si>
  <si>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</si>
  <si>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</si>
  <si>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</si>
  <si>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</si>
  <si>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</si>
  <si>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</si>
  <si>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</si>
  <si>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</si>
  <si>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</si>
  <si>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</si>
  <si>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</si>
  <si>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</si>
  <si>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</si>
  <si>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</si>
  <si>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</si>
  <si>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</si>
  <si>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</si>
  <si>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</si>
  <si>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</si>
  <si>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</si>
  <si>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</si>
  <si>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</si>
  <si>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</si>
  <si>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</si>
  <si>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</si>
  <si>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</si>
  <si>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</si>
  <si>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</si>
  <si>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</si>
  <si>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</si>
  <si>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</si>
  <si>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</si>
  <si>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</si>
  <si>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北海道洞爺湖町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</si>
  <si>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</si>
  <si>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</si>
  <si>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</si>
  <si>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</si>
  <si>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</si>
  <si>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</si>
  <si>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</si>
  <si>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</si>
  <si>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</si>
  <si>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</si>
  <si>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</si>
  <si>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</si>
  <si>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</si>
  <si>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</si>
  <si>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</si>
  <si>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</si>
  <si>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</si>
  <si>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</si>
  <si>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</si>
  <si>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</si>
  <si>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</si>
  <si>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</si>
  <si>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</si>
  <si>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</si>
  <si>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</si>
  <si>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</si>
  <si>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</si>
  <si>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</si>
  <si>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</si>
  <si>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</si>
  <si>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</si>
  <si>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</si>
  <si>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</si>
  <si>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</si>
  <si>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</si>
  <si>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</si>
  <si>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</si>
  <si>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</si>
  <si>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</si>
  <si>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</si>
  <si>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</si>
  <si>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</si>
  <si>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</si>
  <si>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</si>
  <si>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</si>
  <si>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</si>
  <si>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</si>
  <si>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</si>
  <si>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</si>
  <si>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</si>
  <si>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</si>
  <si>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</si>
  <si>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</si>
  <si>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</si>
  <si>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</si>
  <si>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</si>
  <si>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</si>
  <si>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</si>
  <si>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</si>
  <si>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</si>
  <si>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</si>
  <si>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</si>
  <si>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</si>
  <si>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</si>
  <si>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</si>
  <si>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</si>
  <si>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</si>
  <si>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</si>
  <si>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</si>
  <si>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</si>
  <si>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</si>
  <si>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</si>
  <si>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</si>
  <si>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</si>
  <si>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</si>
  <si>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</si>
  <si>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</si>
  <si>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</si>
  <si>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</si>
  <si>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</si>
  <si>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</si>
  <si>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</si>
  <si>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</si>
  <si>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</si>
  <si>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</si>
  <si>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</si>
  <si>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</si>
  <si>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</si>
  <si>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</si>
  <si>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</si>
  <si>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</si>
  <si>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</si>
  <si>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</si>
  <si>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</si>
  <si>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</si>
  <si>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</si>
  <si>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</si>
  <si>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</si>
  <si>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</si>
  <si>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</si>
  <si>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</si>
  <si>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</si>
  <si>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</si>
  <si>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</si>
  <si>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</si>
  <si>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</si>
  <si>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</si>
  <si>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</si>
  <si>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</si>
  <si>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</si>
  <si>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</si>
  <si>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</si>
  <si>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</si>
  <si>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</si>
  <si>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</si>
  <si>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</si>
  <si>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</si>
  <si>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</si>
  <si>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</si>
  <si>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</si>
  <si>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</si>
  <si>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</si>
  <si>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</si>
  <si>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</si>
  <si>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</si>
  <si>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</si>
  <si>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</si>
  <si>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</si>
  <si>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</si>
  <si>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</si>
  <si>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</si>
  <si>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</si>
  <si>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</si>
  <si>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</si>
  <si>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</si>
  <si>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</si>
  <si>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</si>
  <si>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</si>
  <si>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</si>
  <si>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</si>
  <si>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</si>
  <si>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</si>
  <si>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</si>
  <si>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</si>
  <si>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</si>
  <si>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</si>
  <si>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</si>
  <si>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</si>
  <si>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</si>
  <si>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</si>
  <si>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</si>
  <si>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</si>
  <si>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</si>
  <si>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北海道洞爺湖町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</si>
  <si>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</si>
  <si>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</si>
  <si>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</si>
  <si>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</si>
  <si>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</si>
  <si>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</si>
  <si>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</si>
  <si>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</si>
  <si>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</si>
  <si>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</si>
  <si>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</si>
  <si>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</si>
  <si>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</si>
  <si>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</si>
  <si>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</si>
  <si>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</si>
  <si>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</si>
  <si>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</si>
  <si>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</si>
  <si>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</si>
  <si>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</si>
  <si>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</si>
  <si>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</si>
  <si>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</si>
  <si>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</si>
  <si>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</si>
  <si>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</si>
  <si>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</si>
  <si>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</si>
  <si>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</si>
  <si>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</si>
  <si>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</si>
  <si>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</si>
  <si>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</si>
  <si>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</si>
  <si>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</si>
  <si>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</si>
  <si>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</si>
  <si>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</si>
  <si>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</si>
  <si>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</si>
  <si>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</si>
  <si>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</si>
  <si>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</si>
  <si>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</si>
  <si>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</si>
  <si>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</si>
  <si>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</si>
  <si>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</si>
  <si>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</si>
  <si>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</si>
  <si>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</si>
  <si>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</si>
  <si>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</si>
  <si>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</si>
  <si>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</si>
  <si>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</si>
  <si>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</si>
  <si>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</si>
  <si>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</si>
  <si>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</si>
  <si>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</si>
  <si>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</si>
  <si>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</si>
  <si>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</si>
  <si>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</si>
  <si>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</si>
  <si>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</si>
  <si>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</si>
  <si>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</si>
  <si>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</si>
  <si>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</si>
  <si>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</si>
  <si>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</si>
  <si>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</si>
  <si>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</si>
  <si>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</si>
  <si>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</si>
  <si>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</si>
  <si>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</si>
  <si>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</si>
  <si>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</si>
  <si>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</si>
  <si>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</si>
  <si>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</si>
  <si>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</si>
  <si>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</si>
  <si>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</si>
  <si>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</si>
  <si>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</si>
  <si>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</si>
  <si>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</si>
  <si>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</si>
  <si>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</si>
  <si>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</si>
  <si>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</si>
  <si>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</si>
  <si>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</si>
  <si>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t>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</si>
  <si>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</si>
  <si>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</si>
  <si>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</si>
  <si>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</si>
  <si>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</si>
  <si>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</si>
  <si>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</si>
  <si>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</si>
  <si>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</si>
  <si>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</si>
  <si>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</si>
  <si>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</si>
  <si>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</si>
  <si>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</si>
  <si>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</si>
  <si>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</si>
  <si>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</si>
  <si>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</si>
  <si>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</si>
  <si>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</si>
  <si>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</si>
  <si>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</si>
  <si>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</si>
  <si>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</si>
  <si>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</si>
  <si>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</si>
  <si>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</si>
  <si>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</si>
  <si>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</si>
  <si>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</si>
  <si>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</si>
  <si>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</si>
  <si>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</si>
  <si>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</si>
  <si>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</si>
  <si>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</si>
  <si>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</si>
  <si>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</si>
  <si>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</si>
  <si>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</si>
  <si>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</si>
  <si>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</si>
  <si>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</si>
  <si>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</si>
  <si>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</si>
  <si>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</si>
  <si>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</si>
  <si>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</si>
  <si>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</si>
  <si>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</si>
  <si>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</si>
  <si>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</si>
  <si>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</si>
  <si>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</si>
  <si>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</si>
  <si>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</si>
  <si>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</si>
  <si>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</si>
  <si>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</si>
  <si>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</si>
  <si>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</si>
  <si>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</si>
  <si>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</si>
  <si>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</si>
  <si>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</si>
  <si>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</si>
  <si>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</si>
  <si>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</si>
  <si>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</si>
  <si>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</si>
  <si>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</si>
  <si>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</si>
  <si>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</si>
  <si>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</si>
  <si>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</si>
  <si>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</si>
  <si>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</si>
  <si>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</si>
  <si>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</si>
  <si>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</si>
  <si>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</si>
  <si>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</si>
  <si>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</si>
  <si>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</si>
  <si>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</si>
  <si>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</si>
  <si>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</si>
  <si>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</si>
  <si>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</si>
  <si>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</si>
  <si>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</si>
  <si>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</si>
  <si>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</si>
  <si>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</si>
  <si>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</si>
  <si>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</si>
  <si>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</si>
  <si>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</si>
  <si>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</si>
  <si>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</si>
  <si>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</si>
  <si>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</si>
  <si>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</si>
  <si>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</si>
  <si>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</si>
  <si>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</si>
  <si>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</si>
  <si>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</si>
  <si>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</si>
  <si>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</si>
  <si>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</si>
  <si>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</si>
  <si>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</si>
  <si>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</si>
  <si>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</si>
  <si>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</si>
  <si>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4.67</t>
  </si>
  <si>
    <t>▲ 0.50</t>
  </si>
  <si>
    <t>水道事業会計</t>
  </si>
  <si>
    <t>一般会計</t>
  </si>
  <si>
    <t>国民健康保険特別会計</t>
  </si>
  <si>
    <t>公共下水道事業特別会計</t>
  </si>
  <si>
    <t>後期高齢者医療特別会計</t>
  </si>
  <si>
    <t>介護保険特別会計</t>
  </si>
  <si>
    <t>簡易水道事業特別会計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</si>
  <si>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</si>
  <si>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</si>
  <si>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</si>
  <si>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</si>
  <si>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</si>
  <si>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</si>
  <si>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</si>
  <si>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</si>
  <si>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</si>
  <si>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</si>
  <si>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西胆振行政事務組合</t>
    <rPh sb="0" eb="1">
      <t>ニシ</t>
    </rPh>
    <rPh sb="1" eb="3">
      <t>イブリ</t>
    </rPh>
    <rPh sb="3" eb="5">
      <t>ギョウセイ</t>
    </rPh>
    <rPh sb="5" eb="7">
      <t>ジム</t>
    </rPh>
    <rPh sb="7" eb="9">
      <t>クミアイ</t>
    </rPh>
    <phoneticPr fontId="2"/>
  </si>
  <si>
    <t>西いぶり広域連合</t>
    <rPh sb="0" eb="1">
      <t>ニシ</t>
    </rPh>
    <rPh sb="4" eb="6">
      <t>コウイキ</t>
    </rPh>
    <rPh sb="6" eb="8">
      <t>レンゴウ</t>
    </rPh>
    <phoneticPr fontId="2"/>
  </si>
  <si>
    <t>-</t>
    <phoneticPr fontId="2"/>
  </si>
  <si>
    <t>合併地域振興基金</t>
    <rPh sb="0" eb="2">
      <t>ガッペイ</t>
    </rPh>
    <rPh sb="2" eb="4">
      <t>チイキ</t>
    </rPh>
    <rPh sb="4" eb="6">
      <t>シンコウ</t>
    </rPh>
    <rPh sb="6" eb="8">
      <t>キキン</t>
    </rPh>
    <phoneticPr fontId="5"/>
  </si>
  <si>
    <t>公共施設等整備基金</t>
    <rPh sb="0" eb="2">
      <t>コウキョウ</t>
    </rPh>
    <rPh sb="2" eb="4">
      <t>シセツ</t>
    </rPh>
    <rPh sb="4" eb="5">
      <t>トウ</t>
    </rPh>
    <rPh sb="5" eb="7">
      <t>セイビ</t>
    </rPh>
    <rPh sb="7" eb="9">
      <t>キキン</t>
    </rPh>
    <phoneticPr fontId="5"/>
  </si>
  <si>
    <t>国営畑地かんがい排水事業振興基金</t>
    <rPh sb="0" eb="2">
      <t>コクエイ</t>
    </rPh>
    <rPh sb="2" eb="4">
      <t>ハタチ</t>
    </rPh>
    <rPh sb="8" eb="10">
      <t>ハイスイ</t>
    </rPh>
    <rPh sb="10" eb="12">
      <t>ジギョウ</t>
    </rPh>
    <rPh sb="12" eb="14">
      <t>シンコウ</t>
    </rPh>
    <rPh sb="14" eb="16">
      <t>キキン</t>
    </rPh>
    <phoneticPr fontId="5"/>
  </si>
  <si>
    <t>みんなの基金</t>
    <rPh sb="4" eb="6">
      <t>キキン</t>
    </rPh>
    <phoneticPr fontId="5"/>
  </si>
  <si>
    <t>観光開発基金</t>
    <rPh sb="0" eb="2">
      <t>カンコウ</t>
    </rPh>
    <rPh sb="2" eb="4">
      <t>カイハツ</t>
    </rPh>
    <rPh sb="4" eb="6">
      <t>キキン</t>
    </rPh>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</si>
  <si>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</si>
  <si>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</si>
  <si>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</si>
  <si>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</si>
  <si>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</si>
  <si>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及び有形固定資産減価償却率ともに類似団体平均を上回っているものの、将来負担比率は、地方債残高の減少等により低下している。一方で、有形固定資産減価償却率は年々増加しており、公共施設の老朽化が進んでいるため、公共施設等総合管理計画に基づき、より効果的な整備が必要である。</t>
    <rPh sb="40" eb="42">
      <t>ショウライ</t>
    </rPh>
    <rPh sb="42" eb="44">
      <t>フタン</t>
    </rPh>
    <rPh sb="44" eb="46">
      <t>ヒリツ</t>
    </rPh>
    <rPh sb="48" eb="51">
      <t>チホウサイ</t>
    </rPh>
    <rPh sb="51" eb="53">
      <t>ザンダカ</t>
    </rPh>
    <rPh sb="54" eb="56">
      <t>ゲンショウ</t>
    </rPh>
    <rPh sb="56" eb="57">
      <t>トウ</t>
    </rPh>
    <rPh sb="60" eb="62">
      <t>テイカ</t>
    </rPh>
    <rPh sb="67" eb="69">
      <t>イッポウ</t>
    </rPh>
    <rPh sb="71" eb="73">
      <t>ユウケイ</t>
    </rPh>
    <rPh sb="73" eb="75">
      <t>コテイ</t>
    </rPh>
    <rPh sb="75" eb="77">
      <t>シサン</t>
    </rPh>
    <rPh sb="77" eb="79">
      <t>ゲンカ</t>
    </rPh>
    <rPh sb="79" eb="81">
      <t>ショウキャク</t>
    </rPh>
    <rPh sb="81" eb="82">
      <t>リツ</t>
    </rPh>
    <rPh sb="83" eb="85">
      <t>ネンネン</t>
    </rPh>
    <rPh sb="85" eb="87">
      <t>ゾウカ</t>
    </rPh>
    <rPh sb="109" eb="111">
      <t>コウキョウ</t>
    </rPh>
    <rPh sb="111" eb="113">
      <t>シセツ</t>
    </rPh>
    <rPh sb="113" eb="114">
      <t>トウ</t>
    </rPh>
    <rPh sb="114" eb="116">
      <t>ソウゴウ</t>
    </rPh>
    <rPh sb="116" eb="118">
      <t>カンリ</t>
    </rPh>
    <rPh sb="118" eb="120">
      <t>ケイカク</t>
    </rPh>
    <rPh sb="121" eb="122">
      <t>モト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</si>
  <si>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</si>
  <si>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</si>
  <si>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</si>
  <si>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</si>
  <si>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</si>
  <si>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</si>
  <si>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ともに類似団体と比較して高いものの、年々減少している。地方債の新規発行を抑制してきたことによるものである。今後は、道路環境整備などの公共施設整備事業が増加する見込みのため、各比率とも上昇していくことで想定しており、これまで以上に公債費の適正化に取り組む必要がある。</t>
    <rPh sb="24" eb="26">
      <t>ヒカク</t>
    </rPh>
    <rPh sb="28" eb="29">
      <t>タカ</t>
    </rPh>
    <rPh sb="43" eb="45">
      <t>チホウ</t>
    </rPh>
    <rPh sb="45" eb="46">
      <t>サイ</t>
    </rPh>
    <rPh sb="47" eb="49">
      <t>シンキ</t>
    </rPh>
    <rPh sb="49" eb="51">
      <t>ハッコウ</t>
    </rPh>
    <rPh sb="52" eb="54">
      <t>ヨクセイ</t>
    </rPh>
    <rPh sb="69" eb="71">
      <t>コンゴ</t>
    </rPh>
    <rPh sb="95" eb="97">
      <t>ミコ</t>
    </rPh>
    <rPh sb="102" eb="103">
      <t>カク</t>
    </rPh>
    <rPh sb="103" eb="105">
      <t>ヒリツ</t>
    </rPh>
    <rPh sb="107" eb="109">
      <t>ジョウショウ</t>
    </rPh>
    <rPh sb="116" eb="118">
      <t>ソウテイ</t>
    </rPh>
    <rPh sb="127" eb="129">
      <t>イジョウ</t>
    </rPh>
    <rPh sb="130" eb="132">
      <t>コウサイ</t>
    </rPh>
    <rPh sb="132" eb="133">
      <t>ヒ</t>
    </rPh>
    <rPh sb="134" eb="137">
      <t>テキセイカ</t>
    </rPh>
    <rPh sb="138" eb="139">
      <t>ト</t>
    </rPh>
    <rPh sb="140" eb="141">
      <t>ク</t>
    </rPh>
    <rPh sb="142" eb="144">
      <t>ヒツヨウ</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</si>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</sst>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109920</c:v>
                </c:pt>
                <c:pt idx="1">
                  <c:v>119882</c:v>
                </c:pt>
                <c:pt idx="2">
                  <c:v>116162</c:v>
                </c:pt>
                <c:pt idx="3">
                  <c:v>121449</c:v>
                </c:pt>
                <c:pt idx="4">
                  <c:v>145139</c:v>
                </c:pt>
              </c:numCache>
            </c:numRef>
          </c:val>
          <c:smooth val="0"/>
          <c:extLst xmlns:c16r2="http://schemas.microsoft.com/office/drawing/2015/06/chart">
            <c:ext xmlns:c16="http://schemas.microsoft.com/office/drawing/2014/chart" uri="{C3380CC4-5D6E-409C-BE32-E72D297353CC}">
              <c16:uniqueId val="{00000000-C6F5-4073-9590-BA239A6ADD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58606</c:v>
                </c:pt>
                <c:pt idx="1">
                  <c:v>120697</c:v>
                </c:pt>
                <c:pt idx="2">
                  <c:v>80831</c:v>
                </c:pt>
                <c:pt idx="3">
                  <c:v>73426</c:v>
                </c:pt>
                <c:pt idx="4">
                  <c:v>92022</c:v>
                </c:pt>
              </c:numCache>
            </c:numRef>
          </c:val>
          <c:smooth val="0"/>
          <c:extLst xmlns:c16r2="http://schemas.microsoft.com/office/drawing/2015/06/chart">
            <c:ext xmlns:c16="http://schemas.microsoft.com/office/drawing/2014/chart" uri="{C3380CC4-5D6E-409C-BE32-E72D297353CC}">
              <c16:uniqueId val="{00000001-C6F5-4073-9590-BA239A6ADDA8}"/>
            </c:ext>
          </c:extLst>
        </c:ser>
        <c:dLbls>
          <c:showLegendKey val="0"/>
          <c:showVal val="0"/>
          <c:showCatName val="0"/>
          <c:showSerName val="0"/>
          <c:showPercent val="0"/>
          <c:showBubbleSize val="0"/>
        </c:dLbls>
        <c:marker val="1"/>
        <c:smooth val="0"/>
        <c:axId val="125676544"/>
        <c:axId val="125695104"/>
      </c:lineChart>
      <c:catAx>
        <c:axId val="1256765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5695104"/>
        <c:crosses val="autoZero"/>
        <c:auto val="1"/>
        <c:lblAlgn val="ctr"/>
        <c:lblOffset val="100"/>
        <c:tickLblSkip val="1"/>
        <c:tickMarkSkip val="1"/>
        <c:noMultiLvlLbl val="0"/>
      </c:catAx>
      <c:valAx>
        <c:axId val="125695104"/>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56765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4.93</c:v>
                </c:pt>
                <c:pt idx="1">
                  <c:v>5.2</c:v>
                </c:pt>
                <c:pt idx="2">
                  <c:v>3.92</c:v>
                </c:pt>
                <c:pt idx="3">
                  <c:v>1.86</c:v>
                </c:pt>
                <c:pt idx="4">
                  <c:v>2.5499999999999998</c:v>
                </c:pt>
              </c:numCache>
            </c:numRef>
          </c:val>
          <c:extLst xmlns:c16r2="http://schemas.microsoft.com/office/drawing/2015/06/chart">
            <c:ext xmlns:c16="http://schemas.microsoft.com/office/drawing/2014/chart" uri="{C3380CC4-5D6E-409C-BE32-E72D297353CC}">
              <c16:uniqueId val="{00000000-00DD-4AF6-B5EB-ADD3015ACAE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26.41</c:v>
                </c:pt>
                <c:pt idx="1">
                  <c:v>29.85</c:v>
                </c:pt>
                <c:pt idx="2">
                  <c:v>32.24</c:v>
                </c:pt>
                <c:pt idx="3">
                  <c:v>32.159999999999997</c:v>
                </c:pt>
                <c:pt idx="4">
                  <c:v>31.22</c:v>
                </c:pt>
              </c:numCache>
            </c:numRef>
          </c:val>
          <c:extLst xmlns:c16r2="http://schemas.microsoft.com/office/drawing/2015/06/chart">
            <c:ext xmlns:c16="http://schemas.microsoft.com/office/drawing/2014/chart" uri="{C3380CC4-5D6E-409C-BE32-E72D297353CC}">
              <c16:uniqueId val="{00000001-00DD-4AF6-B5EB-ADD3015ACAEB}"/>
            </c:ext>
          </c:extLst>
        </c:ser>
        <c:dLbls>
          <c:showLegendKey val="0"/>
          <c:showVal val="0"/>
          <c:showCatName val="0"/>
          <c:showSerName val="0"/>
          <c:showPercent val="0"/>
          <c:showBubbleSize val="0"/>
        </c:dLbls>
        <c:gapWidth val="250"/>
        <c:overlap val="100"/>
        <c:axId val="126712064"/>
        <c:axId val="1267224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5.27</c:v>
                </c:pt>
                <c:pt idx="1">
                  <c:v>2.2999999999999998</c:v>
                </c:pt>
                <c:pt idx="2">
                  <c:v>1.54</c:v>
                </c:pt>
                <c:pt idx="3">
                  <c:v>-4.67</c:v>
                </c:pt>
                <c:pt idx="4">
                  <c:v>-0.5</c:v>
                </c:pt>
              </c:numCache>
            </c:numRef>
          </c:val>
          <c:smooth val="0"/>
          <c:extLst xmlns:c16r2="http://schemas.microsoft.com/office/drawing/2015/06/chart">
            <c:ext xmlns:c16="http://schemas.microsoft.com/office/drawing/2014/chart" uri="{C3380CC4-5D6E-409C-BE32-E72D297353CC}">
              <c16:uniqueId val="{00000002-00DD-4AF6-B5EB-ADD3015ACAEB}"/>
            </c:ext>
          </c:extLst>
        </c:ser>
        <c:dLbls>
          <c:showLegendKey val="0"/>
          <c:showVal val="0"/>
          <c:showCatName val="0"/>
          <c:showSerName val="0"/>
          <c:showPercent val="0"/>
          <c:showBubbleSize val="0"/>
        </c:dLbls>
        <c:marker val="1"/>
        <c:smooth val="0"/>
        <c:axId val="126712064"/>
        <c:axId val="126722432"/>
      </c:lineChart>
      <c:catAx>
        <c:axId val="126712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6722432"/>
        <c:crosses val="autoZero"/>
        <c:auto val="1"/>
        <c:lblAlgn val="ctr"/>
        <c:lblOffset val="100"/>
        <c:tickLblSkip val="1"/>
        <c:tickMarkSkip val="1"/>
        <c:noMultiLvlLbl val="0"/>
      </c:catAx>
      <c:valAx>
        <c:axId val="1267224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712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D329-4644-B787-A0CCC50F7D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329-4644-B787-A0CCC50F7D3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D329-4644-B787-A0CCC50F7D3C}"/>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0.06</c:v>
                </c:pt>
                <c:pt idx="2">
                  <c:v>#N/A</c:v>
                </c:pt>
                <c:pt idx="3">
                  <c:v>0</c:v>
                </c:pt>
                <c:pt idx="4">
                  <c:v>#N/A</c:v>
                </c:pt>
                <c:pt idx="5">
                  <c:v>0.04</c:v>
                </c:pt>
                <c:pt idx="6">
                  <c:v>#N/A</c:v>
                </c:pt>
                <c:pt idx="7">
                  <c:v>0.08</c:v>
                </c:pt>
                <c:pt idx="8">
                  <c:v>#N/A</c:v>
                </c:pt>
                <c:pt idx="9">
                  <c:v>0.05</c:v>
                </c:pt>
              </c:numCache>
            </c:numRef>
          </c:val>
          <c:extLst xmlns:c16r2="http://schemas.microsoft.com/office/drawing/2015/06/chart">
            <c:ext xmlns:c16="http://schemas.microsoft.com/office/drawing/2014/chart" uri="{C3380CC4-5D6E-409C-BE32-E72D297353CC}">
              <c16:uniqueId val="{00000003-D329-4644-B787-A0CCC50F7D3C}"/>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0.25</c:v>
                </c:pt>
                <c:pt idx="2">
                  <c:v>#N/A</c:v>
                </c:pt>
                <c:pt idx="3">
                  <c:v>0.53</c:v>
                </c:pt>
                <c:pt idx="4">
                  <c:v>#N/A</c:v>
                </c:pt>
                <c:pt idx="5">
                  <c:v>0.33</c:v>
                </c:pt>
                <c:pt idx="6">
                  <c:v>#N/A</c:v>
                </c:pt>
                <c:pt idx="7">
                  <c:v>0.47</c:v>
                </c:pt>
                <c:pt idx="8">
                  <c:v>#N/A</c:v>
                </c:pt>
                <c:pt idx="9">
                  <c:v>0.09</c:v>
                </c:pt>
              </c:numCache>
            </c:numRef>
          </c:val>
          <c:extLst xmlns:c16r2="http://schemas.microsoft.com/office/drawing/2015/06/chart">
            <c:ext xmlns:c16="http://schemas.microsoft.com/office/drawing/2014/chart" uri="{C3380CC4-5D6E-409C-BE32-E72D297353CC}">
              <c16:uniqueId val="{00000004-D329-4644-B787-A0CCC50F7D3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0.13</c:v>
                </c:pt>
                <c:pt idx="2">
                  <c:v>#N/A</c:v>
                </c:pt>
                <c:pt idx="3">
                  <c:v>0.13</c:v>
                </c:pt>
                <c:pt idx="4">
                  <c:v>#N/A</c:v>
                </c:pt>
                <c:pt idx="5">
                  <c:v>0.15</c:v>
                </c:pt>
                <c:pt idx="6">
                  <c:v>#N/A</c:v>
                </c:pt>
                <c:pt idx="7">
                  <c:v>0.14000000000000001</c:v>
                </c:pt>
                <c:pt idx="8">
                  <c:v>#N/A</c:v>
                </c:pt>
                <c:pt idx="9">
                  <c:v>0.14000000000000001</c:v>
                </c:pt>
              </c:numCache>
            </c:numRef>
          </c:val>
          <c:extLst xmlns:c16r2="http://schemas.microsoft.com/office/drawing/2015/06/chart">
            <c:ext xmlns:c16="http://schemas.microsoft.com/office/drawing/2014/chart" uri="{C3380CC4-5D6E-409C-BE32-E72D297353CC}">
              <c16:uniqueId val="{00000005-D329-4644-B787-A0CCC50F7D3C}"/>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0.11</c:v>
                </c:pt>
                <c:pt idx="2">
                  <c:v>#N/A</c:v>
                </c:pt>
                <c:pt idx="3">
                  <c:v>0.16</c:v>
                </c:pt>
                <c:pt idx="4">
                  <c:v>#N/A</c:v>
                </c:pt>
                <c:pt idx="5">
                  <c:v>0.09</c:v>
                </c:pt>
                <c:pt idx="6">
                  <c:v>#N/A</c:v>
                </c:pt>
                <c:pt idx="7">
                  <c:v>0.09</c:v>
                </c:pt>
                <c:pt idx="8">
                  <c:v>#N/A</c:v>
                </c:pt>
                <c:pt idx="9">
                  <c:v>0.36</c:v>
                </c:pt>
              </c:numCache>
            </c:numRef>
          </c:val>
          <c:extLst xmlns:c16r2="http://schemas.microsoft.com/office/drawing/2015/06/chart">
            <c:ext xmlns:c16="http://schemas.microsoft.com/office/drawing/2014/chart" uri="{C3380CC4-5D6E-409C-BE32-E72D297353CC}">
              <c16:uniqueId val="{00000006-D329-4644-B787-A0CCC50F7D3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0.57999999999999996</c:v>
                </c:pt>
                <c:pt idx="2">
                  <c:v>#N/A</c:v>
                </c:pt>
                <c:pt idx="3">
                  <c:v>0.24</c:v>
                </c:pt>
                <c:pt idx="4">
                  <c:v>#N/A</c:v>
                </c:pt>
                <c:pt idx="5">
                  <c:v>0.65</c:v>
                </c:pt>
                <c:pt idx="6">
                  <c:v>#N/A</c:v>
                </c:pt>
                <c:pt idx="7">
                  <c:v>0.26</c:v>
                </c:pt>
                <c:pt idx="8">
                  <c:v>#N/A</c:v>
                </c:pt>
                <c:pt idx="9">
                  <c:v>0.56000000000000005</c:v>
                </c:pt>
              </c:numCache>
            </c:numRef>
          </c:val>
          <c:extLst xmlns:c16r2="http://schemas.microsoft.com/office/drawing/2015/06/chart">
            <c:ext xmlns:c16="http://schemas.microsoft.com/office/drawing/2014/chart" uri="{C3380CC4-5D6E-409C-BE32-E72D297353CC}">
              <c16:uniqueId val="{00000007-D329-4644-B787-A0CCC50F7D3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4.93</c:v>
                </c:pt>
                <c:pt idx="2">
                  <c:v>#N/A</c:v>
                </c:pt>
                <c:pt idx="3">
                  <c:v>5.19</c:v>
                </c:pt>
                <c:pt idx="4">
                  <c:v>#N/A</c:v>
                </c:pt>
                <c:pt idx="5">
                  <c:v>3.91</c:v>
                </c:pt>
                <c:pt idx="6">
                  <c:v>#N/A</c:v>
                </c:pt>
                <c:pt idx="7">
                  <c:v>1.85</c:v>
                </c:pt>
                <c:pt idx="8">
                  <c:v>#N/A</c:v>
                </c:pt>
                <c:pt idx="9">
                  <c:v>2.5499999999999998</c:v>
                </c:pt>
              </c:numCache>
            </c:numRef>
          </c:val>
          <c:extLst xmlns:c16r2="http://schemas.microsoft.com/office/drawing/2015/06/chart">
            <c:ext xmlns:c16="http://schemas.microsoft.com/office/drawing/2014/chart" uri="{C3380CC4-5D6E-409C-BE32-E72D297353CC}">
              <c16:uniqueId val="{00000008-D329-4644-B787-A0CCC50F7D3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6.58</c:v>
                </c:pt>
                <c:pt idx="2">
                  <c:v>#N/A</c:v>
                </c:pt>
                <c:pt idx="3">
                  <c:v>6.01</c:v>
                </c:pt>
                <c:pt idx="4">
                  <c:v>#N/A</c:v>
                </c:pt>
                <c:pt idx="5">
                  <c:v>6.48</c:v>
                </c:pt>
                <c:pt idx="6">
                  <c:v>#N/A</c:v>
                </c:pt>
                <c:pt idx="7">
                  <c:v>7.48</c:v>
                </c:pt>
                <c:pt idx="8">
                  <c:v>#N/A</c:v>
                </c:pt>
                <c:pt idx="9">
                  <c:v>8.1300000000000008</c:v>
                </c:pt>
              </c:numCache>
            </c:numRef>
          </c:val>
          <c:extLst xmlns:c16r2="http://schemas.microsoft.com/office/drawing/2015/06/chart">
            <c:ext xmlns:c16="http://schemas.microsoft.com/office/drawing/2014/chart" uri="{C3380CC4-5D6E-409C-BE32-E72D297353CC}">
              <c16:uniqueId val="{00000009-D329-4644-B787-A0CCC50F7D3C}"/>
            </c:ext>
          </c:extLst>
        </c:ser>
        <c:dLbls>
          <c:showLegendKey val="0"/>
          <c:showVal val="0"/>
          <c:showCatName val="0"/>
          <c:showSerName val="0"/>
          <c:showPercent val="0"/>
          <c:showBubbleSize val="0"/>
        </c:dLbls>
        <c:gapWidth val="150"/>
        <c:overlap val="100"/>
        <c:axId val="132989696"/>
        <c:axId val="132991232"/>
      </c:barChart>
      <c:catAx>
        <c:axId val="132989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2991232"/>
        <c:crosses val="autoZero"/>
        <c:auto val="1"/>
        <c:lblAlgn val="ctr"/>
        <c:lblOffset val="100"/>
        <c:tickLblSkip val="1"/>
        <c:tickMarkSkip val="1"/>
        <c:noMultiLvlLbl val="0"/>
      </c:catAx>
      <c:valAx>
        <c:axId val="132991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29896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1072</c:v>
                </c:pt>
                <c:pt idx="5">
                  <c:v>956</c:v>
                </c:pt>
                <c:pt idx="8">
                  <c:v>1039</c:v>
                </c:pt>
                <c:pt idx="11">
                  <c:v>816</c:v>
                </c:pt>
                <c:pt idx="14">
                  <c:v>785</c:v>
                </c:pt>
              </c:numCache>
            </c:numRef>
          </c:val>
          <c:extLst xmlns:c16r2="http://schemas.microsoft.com/office/drawing/2015/06/chart">
            <c:ext xmlns:c16="http://schemas.microsoft.com/office/drawing/2014/chart" uri="{C3380CC4-5D6E-409C-BE32-E72D297353CC}">
              <c16:uniqueId val="{00000000-A2F4-46BE-97DF-C6E15172BAF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2F4-46BE-97DF-C6E15172BAF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16</c:v>
                </c:pt>
                <c:pt idx="3">
                  <c:v>1</c:v>
                </c:pt>
                <c:pt idx="6">
                  <c:v>7</c:v>
                </c:pt>
                <c:pt idx="9">
                  <c:v>1</c:v>
                </c:pt>
                <c:pt idx="12">
                  <c:v>1</c:v>
                </c:pt>
              </c:numCache>
            </c:numRef>
          </c:val>
          <c:extLst xmlns:c16r2="http://schemas.microsoft.com/office/drawing/2015/06/chart">
            <c:ext xmlns:c16="http://schemas.microsoft.com/office/drawing/2014/chart" uri="{C3380CC4-5D6E-409C-BE32-E72D297353CC}">
              <c16:uniqueId val="{00000002-A2F4-46BE-97DF-C6E15172BAF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98</c:v>
                </c:pt>
                <c:pt idx="3">
                  <c:v>99</c:v>
                </c:pt>
                <c:pt idx="6">
                  <c:v>41</c:v>
                </c:pt>
                <c:pt idx="9">
                  <c:v>17</c:v>
                </c:pt>
                <c:pt idx="12">
                  <c:v>13</c:v>
                </c:pt>
              </c:numCache>
            </c:numRef>
          </c:val>
          <c:extLst xmlns:c16r2="http://schemas.microsoft.com/office/drawing/2015/06/chart">
            <c:ext xmlns:c16="http://schemas.microsoft.com/office/drawing/2014/chart" uri="{C3380CC4-5D6E-409C-BE32-E72D297353CC}">
              <c16:uniqueId val="{00000003-A2F4-46BE-97DF-C6E15172BAF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268</c:v>
                </c:pt>
                <c:pt idx="3">
                  <c:v>299</c:v>
                </c:pt>
                <c:pt idx="6">
                  <c:v>306</c:v>
                </c:pt>
                <c:pt idx="9">
                  <c:v>324</c:v>
                </c:pt>
                <c:pt idx="12">
                  <c:v>309</c:v>
                </c:pt>
              </c:numCache>
            </c:numRef>
          </c:val>
          <c:extLst xmlns:c16r2="http://schemas.microsoft.com/office/drawing/2015/06/chart">
            <c:ext xmlns:c16="http://schemas.microsoft.com/office/drawing/2014/chart" uri="{C3380CC4-5D6E-409C-BE32-E72D297353CC}">
              <c16:uniqueId val="{00000004-A2F4-46BE-97DF-C6E15172BAF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2F4-46BE-97DF-C6E15172BAF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2F4-46BE-97DF-C6E15172BAF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1230</c:v>
                </c:pt>
                <c:pt idx="3">
                  <c:v>1098</c:v>
                </c:pt>
                <c:pt idx="6">
                  <c:v>980</c:v>
                </c:pt>
                <c:pt idx="9">
                  <c:v>871</c:v>
                </c:pt>
                <c:pt idx="12">
                  <c:v>867</c:v>
                </c:pt>
              </c:numCache>
            </c:numRef>
          </c:val>
          <c:extLst xmlns:c16r2="http://schemas.microsoft.com/office/drawing/2015/06/chart">
            <c:ext xmlns:c16="http://schemas.microsoft.com/office/drawing/2014/chart" uri="{C3380CC4-5D6E-409C-BE32-E72D297353CC}">
              <c16:uniqueId val="{00000007-A2F4-46BE-97DF-C6E15172BAF5}"/>
            </c:ext>
          </c:extLst>
        </c:ser>
        <c:dLbls>
          <c:showLegendKey val="0"/>
          <c:showVal val="0"/>
          <c:showCatName val="0"/>
          <c:showSerName val="0"/>
          <c:showPercent val="0"/>
          <c:showBubbleSize val="0"/>
        </c:dLbls>
        <c:gapWidth val="100"/>
        <c:overlap val="100"/>
        <c:axId val="125713792"/>
        <c:axId val="1330314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540</c:v>
                </c:pt>
                <c:pt idx="2">
                  <c:v>#N/A</c:v>
                </c:pt>
                <c:pt idx="3">
                  <c:v>#N/A</c:v>
                </c:pt>
                <c:pt idx="4">
                  <c:v>541</c:v>
                </c:pt>
                <c:pt idx="5">
                  <c:v>#N/A</c:v>
                </c:pt>
                <c:pt idx="6">
                  <c:v>#N/A</c:v>
                </c:pt>
                <c:pt idx="7">
                  <c:v>295</c:v>
                </c:pt>
                <c:pt idx="8">
                  <c:v>#N/A</c:v>
                </c:pt>
                <c:pt idx="9">
                  <c:v>#N/A</c:v>
                </c:pt>
                <c:pt idx="10">
                  <c:v>397</c:v>
                </c:pt>
                <c:pt idx="11">
                  <c:v>#N/A</c:v>
                </c:pt>
                <c:pt idx="12">
                  <c:v>#N/A</c:v>
                </c:pt>
                <c:pt idx="13">
                  <c:v>405</c:v>
                </c:pt>
                <c:pt idx="14">
                  <c:v>#N/A</c:v>
                </c:pt>
              </c:numCache>
            </c:numRef>
          </c:val>
          <c:smooth val="0"/>
          <c:extLst xmlns:c16r2="http://schemas.microsoft.com/office/drawing/2015/06/chart">
            <c:ext xmlns:c16="http://schemas.microsoft.com/office/drawing/2014/chart" uri="{C3380CC4-5D6E-409C-BE32-E72D297353CC}">
              <c16:uniqueId val="{00000008-A2F4-46BE-97DF-C6E15172BAF5}"/>
            </c:ext>
          </c:extLst>
        </c:ser>
        <c:dLbls>
          <c:showLegendKey val="0"/>
          <c:showVal val="0"/>
          <c:showCatName val="0"/>
          <c:showSerName val="0"/>
          <c:showPercent val="0"/>
          <c:showBubbleSize val="0"/>
        </c:dLbls>
        <c:marker val="1"/>
        <c:smooth val="0"/>
        <c:axId val="125713792"/>
        <c:axId val="133031424"/>
      </c:lineChart>
      <c:catAx>
        <c:axId val="125713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3031424"/>
        <c:crosses val="autoZero"/>
        <c:auto val="1"/>
        <c:lblAlgn val="ctr"/>
        <c:lblOffset val="100"/>
        <c:tickLblSkip val="1"/>
        <c:tickMarkSkip val="1"/>
        <c:noMultiLvlLbl val="0"/>
      </c:catAx>
      <c:valAx>
        <c:axId val="133031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713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7201</c:v>
                </c:pt>
                <c:pt idx="5">
                  <c:v>7186</c:v>
                </c:pt>
                <c:pt idx="8">
                  <c:v>6863</c:v>
                </c:pt>
                <c:pt idx="11">
                  <c:v>6845</c:v>
                </c:pt>
                <c:pt idx="14">
                  <c:v>6970</c:v>
                </c:pt>
              </c:numCache>
            </c:numRef>
          </c:val>
          <c:extLst xmlns:c16r2="http://schemas.microsoft.com/office/drawing/2015/06/chart">
            <c:ext xmlns:c16="http://schemas.microsoft.com/office/drawing/2014/chart" uri="{C3380CC4-5D6E-409C-BE32-E72D297353CC}">
              <c16:uniqueId val="{00000000-CE51-4982-A5B4-0D1C771710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1395</c:v>
                </c:pt>
                <c:pt idx="5">
                  <c:v>1200</c:v>
                </c:pt>
                <c:pt idx="8">
                  <c:v>1115</c:v>
                </c:pt>
                <c:pt idx="11">
                  <c:v>974</c:v>
                </c:pt>
                <c:pt idx="14">
                  <c:v>905</c:v>
                </c:pt>
              </c:numCache>
            </c:numRef>
          </c:val>
          <c:extLst xmlns:c16r2="http://schemas.microsoft.com/office/drawing/2015/06/chart">
            <c:ext xmlns:c16="http://schemas.microsoft.com/office/drawing/2014/chart" uri="{C3380CC4-5D6E-409C-BE32-E72D297353CC}">
              <c16:uniqueId val="{00000001-CE51-4982-A5B4-0D1C771710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2093</c:v>
                </c:pt>
                <c:pt idx="5">
                  <c:v>2168</c:v>
                </c:pt>
                <c:pt idx="8">
                  <c:v>2355</c:v>
                </c:pt>
                <c:pt idx="11">
                  <c:v>2292</c:v>
                </c:pt>
                <c:pt idx="14">
                  <c:v>2228</c:v>
                </c:pt>
              </c:numCache>
            </c:numRef>
          </c:val>
          <c:extLst xmlns:c16r2="http://schemas.microsoft.com/office/drawing/2015/06/chart">
            <c:ext xmlns:c16="http://schemas.microsoft.com/office/drawing/2014/chart" uri="{C3380CC4-5D6E-409C-BE32-E72D297353CC}">
              <c16:uniqueId val="{00000002-CE51-4982-A5B4-0D1C771710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E51-4982-A5B4-0D1C771710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E51-4982-A5B4-0D1C771710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E51-4982-A5B4-0D1C771710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925</c:v>
                </c:pt>
                <c:pt idx="3">
                  <c:v>893</c:v>
                </c:pt>
                <c:pt idx="6">
                  <c:v>874</c:v>
                </c:pt>
                <c:pt idx="9">
                  <c:v>838</c:v>
                </c:pt>
                <c:pt idx="12">
                  <c:v>790</c:v>
                </c:pt>
              </c:numCache>
            </c:numRef>
          </c:val>
          <c:extLst xmlns:c16r2="http://schemas.microsoft.com/office/drawing/2015/06/chart">
            <c:ext xmlns:c16="http://schemas.microsoft.com/office/drawing/2014/chart" uri="{C3380CC4-5D6E-409C-BE32-E72D297353CC}">
              <c16:uniqueId val="{00000006-CE51-4982-A5B4-0D1C771710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219</c:v>
                </c:pt>
                <c:pt idx="3">
                  <c:v>117</c:v>
                </c:pt>
                <c:pt idx="6">
                  <c:v>72</c:v>
                </c:pt>
                <c:pt idx="9">
                  <c:v>50</c:v>
                </c:pt>
                <c:pt idx="12">
                  <c:v>31</c:v>
                </c:pt>
              </c:numCache>
            </c:numRef>
          </c:val>
          <c:extLst xmlns:c16r2="http://schemas.microsoft.com/office/drawing/2015/06/chart">
            <c:ext xmlns:c16="http://schemas.microsoft.com/office/drawing/2014/chart" uri="{C3380CC4-5D6E-409C-BE32-E72D297353CC}">
              <c16:uniqueId val="{00000007-CE51-4982-A5B4-0D1C771710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2740</c:v>
                </c:pt>
                <c:pt idx="3">
                  <c:v>2687</c:v>
                </c:pt>
                <c:pt idx="6">
                  <c:v>2710</c:v>
                </c:pt>
                <c:pt idx="9">
                  <c:v>2551</c:v>
                </c:pt>
                <c:pt idx="12">
                  <c:v>2280</c:v>
                </c:pt>
              </c:numCache>
            </c:numRef>
          </c:val>
          <c:extLst xmlns:c16r2="http://schemas.microsoft.com/office/drawing/2015/06/chart">
            <c:ext xmlns:c16="http://schemas.microsoft.com/office/drawing/2014/chart" uri="{C3380CC4-5D6E-409C-BE32-E72D297353CC}">
              <c16:uniqueId val="{00000008-CE51-4982-A5B4-0D1C771710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E51-4982-A5B4-0D1C771710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9247</c:v>
                </c:pt>
                <c:pt idx="3">
                  <c:v>9170</c:v>
                </c:pt>
                <c:pt idx="6">
                  <c:v>8863</c:v>
                </c:pt>
                <c:pt idx="9">
                  <c:v>8754</c:v>
                </c:pt>
                <c:pt idx="12">
                  <c:v>8764</c:v>
                </c:pt>
              </c:numCache>
            </c:numRef>
          </c:val>
          <c:extLst xmlns:c16r2="http://schemas.microsoft.com/office/drawing/2015/06/chart">
            <c:ext xmlns:c16="http://schemas.microsoft.com/office/drawing/2014/chart" uri="{C3380CC4-5D6E-409C-BE32-E72D297353CC}">
              <c16:uniqueId val="{0000000A-CE51-4982-A5B4-0D1C77171051}"/>
            </c:ext>
          </c:extLst>
        </c:ser>
        <c:dLbls>
          <c:showLegendKey val="0"/>
          <c:showVal val="0"/>
          <c:showCatName val="0"/>
          <c:showSerName val="0"/>
          <c:showPercent val="0"/>
          <c:showBubbleSize val="0"/>
        </c:dLbls>
        <c:gapWidth val="100"/>
        <c:overlap val="100"/>
        <c:axId val="133674496"/>
        <c:axId val="1336764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2442</c:v>
                </c:pt>
                <c:pt idx="2">
                  <c:v>#N/A</c:v>
                </c:pt>
                <c:pt idx="3">
                  <c:v>#N/A</c:v>
                </c:pt>
                <c:pt idx="4">
                  <c:v>2314</c:v>
                </c:pt>
                <c:pt idx="5">
                  <c:v>#N/A</c:v>
                </c:pt>
                <c:pt idx="6">
                  <c:v>#N/A</c:v>
                </c:pt>
                <c:pt idx="7">
                  <c:v>2187</c:v>
                </c:pt>
                <c:pt idx="8">
                  <c:v>#N/A</c:v>
                </c:pt>
                <c:pt idx="9">
                  <c:v>#N/A</c:v>
                </c:pt>
                <c:pt idx="10">
                  <c:v>2082</c:v>
                </c:pt>
                <c:pt idx="11">
                  <c:v>#N/A</c:v>
                </c:pt>
                <c:pt idx="12">
                  <c:v>#N/A</c:v>
                </c:pt>
                <c:pt idx="13">
                  <c:v>1761</c:v>
                </c:pt>
                <c:pt idx="14">
                  <c:v>#N/A</c:v>
                </c:pt>
              </c:numCache>
            </c:numRef>
          </c:val>
          <c:smooth val="0"/>
          <c:extLst xmlns:c16r2="http://schemas.microsoft.com/office/drawing/2015/06/chart">
            <c:ext xmlns:c16="http://schemas.microsoft.com/office/drawing/2014/chart" uri="{C3380CC4-5D6E-409C-BE32-E72D297353CC}">
              <c16:uniqueId val="{0000000B-CE51-4982-A5B4-0D1C77171051}"/>
            </c:ext>
          </c:extLst>
        </c:ser>
        <c:dLbls>
          <c:showLegendKey val="0"/>
          <c:showVal val="0"/>
          <c:showCatName val="0"/>
          <c:showSerName val="0"/>
          <c:showPercent val="0"/>
          <c:showBubbleSize val="0"/>
        </c:dLbls>
        <c:marker val="1"/>
        <c:smooth val="0"/>
        <c:axId val="133674496"/>
        <c:axId val="133676416"/>
      </c:lineChart>
      <c:catAx>
        <c:axId val="133674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3676416"/>
        <c:crosses val="autoZero"/>
        <c:auto val="1"/>
        <c:lblAlgn val="ctr"/>
        <c:lblOffset val="100"/>
        <c:tickLblSkip val="1"/>
        <c:tickMarkSkip val="1"/>
        <c:noMultiLvlLbl val="0"/>
      </c:catAx>
      <c:valAx>
        <c:axId val="133676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674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1459</c:v>
                </c:pt>
                <c:pt idx="1">
                  <c:v>1360</c:v>
                </c:pt>
                <c:pt idx="2">
                  <c:v>1311</c:v>
                </c:pt>
              </c:numCache>
            </c:numRef>
          </c:val>
          <c:extLst xmlns:c16r2="http://schemas.microsoft.com/office/drawing/2015/06/chart">
            <c:ext xmlns:c16="http://schemas.microsoft.com/office/drawing/2014/chart" uri="{C3380CC4-5D6E-409C-BE32-E72D297353CC}">
              <c16:uniqueId val="{00000000-837C-44D3-B2AE-F23455A51D5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103</c:v>
                </c:pt>
                <c:pt idx="1">
                  <c:v>103</c:v>
                </c:pt>
                <c:pt idx="2">
                  <c:v>103</c:v>
                </c:pt>
              </c:numCache>
            </c:numRef>
          </c:val>
          <c:extLst xmlns:c16r2="http://schemas.microsoft.com/office/drawing/2015/06/chart">
            <c:ext xmlns:c16="http://schemas.microsoft.com/office/drawing/2014/chart" uri="{C3380CC4-5D6E-409C-BE32-E72D297353CC}">
              <c16:uniqueId val="{00000001-837C-44D3-B2AE-F23455A51D5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1729</c:v>
                </c:pt>
                <c:pt idx="1">
                  <c:v>1765</c:v>
                </c:pt>
                <c:pt idx="2">
                  <c:v>1760</c:v>
                </c:pt>
              </c:numCache>
            </c:numRef>
          </c:val>
          <c:extLst xmlns:c16r2="http://schemas.microsoft.com/office/drawing/2015/06/chart">
            <c:ext xmlns:c16="http://schemas.microsoft.com/office/drawing/2014/chart" uri="{C3380CC4-5D6E-409C-BE32-E72D297353CC}">
              <c16:uniqueId val="{00000002-837C-44D3-B2AE-F23455A51D59}"/>
            </c:ext>
          </c:extLst>
        </c:ser>
        <c:dLbls>
          <c:showLegendKey val="0"/>
          <c:showVal val="0"/>
          <c:showCatName val="0"/>
          <c:showSerName val="0"/>
          <c:showPercent val="0"/>
          <c:showBubbleSize val="0"/>
        </c:dLbls>
        <c:gapWidth val="120"/>
        <c:overlap val="100"/>
        <c:axId val="133159552"/>
        <c:axId val="133181824"/>
      </c:barChart>
      <c:catAx>
        <c:axId val="133159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3181824"/>
        <c:crosses val="autoZero"/>
        <c:auto val="1"/>
        <c:lblAlgn val="ctr"/>
        <c:lblOffset val="100"/>
        <c:tickLblSkip val="1"/>
        <c:tickMarkSkip val="1"/>
        <c:noMultiLvlLbl val="0"/>
      </c:catAx>
      <c:valAx>
        <c:axId val="1331818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3159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{19666B54-FACF-416D-B5AF-701C591B463D}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E8FC-429E-BB5A-C2293516A57F}"/>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{E013F7D7-5963-4A6E-84E0-02177F2F0C3B}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8FC-429E-BB5A-C2293516A57F}"/>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{6ED71781-AD29-4CC2-BFE8-47B352C39554}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8FC-429E-BB5A-C2293516A57F}"/>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{CAAC1486-FECA-4CB1-B527-D157DAE1CC03}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8FC-429E-BB5A-C2293516A57F}"/>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{526812A2-48B2-4975-82A1-AFA5104776E9}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8FC-429E-BB5A-C2293516A57F}"/>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{D961B216-2C61-4A2E-AB38-4C84C3F7A272}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E8FC-429E-BB5A-C2293516A57F}"/>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{49F36BCC-4006-4175-B485-B7632F1E769A}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E8FC-429E-BB5A-C2293516A57F}"/>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{22BEA813-3972-4510-8895-B340E1366D6C}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E8FC-429E-BB5A-C2293516A57F}"/>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{E025C729-295C-412F-A362-EDE4E525ED76}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E8FC-429E-BB5A-C2293516A5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61.6</c:v>
                </c:pt>
                <c:pt idx="16">
                  <c:v>59.4</c:v>
                </c:pt>
                <c:pt idx="24">
                  <c:v>64.3</c:v>
                </c:pt>
                <c:pt idx="32">
                  <c:v>66.7</c:v>
                </c:pt>
              </c:numCache>
            </c:numRef>
          </c:xVal>
          <c:yVal>
            <c:numRef>
              <c:f>公会計指標分析・財政指標組合せ分析表!$BP$51:$DC$51</c:f>
              <c:numCache>
                <c:formatCode>#,##0.0;"▲ "#,##0.0</c:formatCode>
                <c:ptCount val="40"/>
                <c:pt idx="8">
                  <c:v>62.6</c:v>
                </c:pt>
                <c:pt idx="16">
                  <c:v>60.2</c:v>
                </c:pt>
                <c:pt idx="24">
                  <c:v>58.5</c:v>
                </c:pt>
                <c:pt idx="32">
                  <c:v>49.7</c:v>
                </c:pt>
              </c:numCache>
            </c:numRef>
          </c:yVal>
          <c:smooth val="0"/>
          <c:extLst xmlns:c16r2="http://schemas.microsoft.com/office/drawing/2015/06/chart">
            <c:ext xmlns:c16="http://schemas.microsoft.com/office/drawing/2014/chart" uri="{C3380CC4-5D6E-409C-BE32-E72D297353CC}">
              <c16:uniqueId val="{00000009-E8FC-429E-BB5A-C2293516A57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{FC2E5EF5-9080-4D96-B55F-2FEDAC6D4EE5}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E8FC-429E-BB5A-C2293516A57F}"/>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{4E4657AF-B336-45C0-99BF-47D634E9E9B4}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8FC-429E-BB5A-C2293516A57F}"/>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{CAD69CE6-4CAA-4A95-92E6-40167AFD1241}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8FC-429E-BB5A-C2293516A57F}"/>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{F375399C-E83A-4F97-9F78-071D47BF935F}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8FC-429E-BB5A-C2293516A57F}"/>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{DC8E08BF-ABCB-49FE-AD70-790CF84A8183}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8FC-429E-BB5A-C2293516A57F}"/>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{05795899-853F-4637-BC7D-68BB99DE084C}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E8FC-429E-BB5A-C2293516A57F}"/>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{FB167CDA-2E4A-4D27-9EBD-D31D6A515278}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E8FC-429E-BB5A-C2293516A57F}"/>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{E3899D45-3136-4A55-B7F7-D4AB7B9B37D1}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E8FC-429E-BB5A-C2293516A57F}"/>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{99320B6E-0830-4107-9D09-CC96719DB285}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E8FC-429E-BB5A-C2293516A5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58.7</c:v>
                </c:pt>
                <c:pt idx="16">
                  <c:v>59.2</c:v>
                </c:pt>
                <c:pt idx="24">
                  <c:v>63.4</c:v>
                </c:pt>
                <c:pt idx="32">
                  <c:v>63.1</c:v>
                </c:pt>
              </c:numCache>
            </c:numRef>
          </c:xVal>
          <c:yVal>
            <c:numRef>
              <c:f>公会計指標分析・財政指標組合せ分析表!$BP$55:$DC$55</c:f>
              <c:numCache>
                <c:formatCode>#,##0.0;"▲ "#,##0.0</c:formatCode>
                <c:ptCount val="40"/>
                <c:pt idx="8">
                  <c:v>25.4</c:v>
                </c:pt>
                <c:pt idx="16">
                  <c:v>23.4</c:v>
                </c:pt>
                <c:pt idx="24">
                  <c:v>7.7</c:v>
                </c:pt>
                <c:pt idx="32">
                  <c:v>3.2</c:v>
                </c:pt>
              </c:numCache>
            </c:numRef>
          </c:yVal>
          <c:smooth val="0"/>
          <c:extLst xmlns:c16r2="http://schemas.microsoft.com/office/drawing/2015/06/chart">
            <c:ext xmlns:c16="http://schemas.microsoft.com/office/drawing/2014/chart" uri="{C3380CC4-5D6E-409C-BE32-E72D297353CC}">
              <c16:uniqueId val="{00000013-E8FC-429E-BB5A-C2293516A57F}"/>
            </c:ext>
          </c:extLst>
        </c:ser>
        <c:dLbls>
          <c:showLegendKey val="0"/>
          <c:showVal val="1"/>
          <c:showCatName val="0"/>
          <c:showSerName val="0"/>
          <c:showPercent val="0"/>
          <c:showBubbleSize val="0"/>
        </c:dLbls>
        <c:axId val="56083968"/>
        <c:axId val="56085888"/>
      </c:scatterChart>
      <c:valAx>
        <c:axId val="56083968"/>
        <c:scaling>
          <c:orientation val="minMax"/>
          <c:max val="67.399999999999991"/>
          <c:min val="58.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6085888"/>
        <c:crosses val="autoZero"/>
        <c:crossBetween val="midCat"/>
      </c:valAx>
      <c:valAx>
        <c:axId val="56085888"/>
        <c:scaling>
          <c:orientation val="minMax"/>
          <c:max val="73"/>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6083968"/>
        <c:crosses val="autoZero"/>
        <c:crossBetween val="midCat"/>
        <c:majorUnit val="9.12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{AECBC336-4C45-4B41-930B-162DF24B2610}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4CE9-48A1-B869-246A15503C07}"/>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{2FEC4D60-213E-4E3A-8AD3-4A10410C6A3B}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CE9-48A1-B869-246A15503C07}"/>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{34C07ECB-5917-4143-8133-0853C6DA3F3F}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CE9-48A1-B869-246A15503C07}"/>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{4BC10247-B2BF-49FA-8FD6-2551DDFACFB5}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CE9-48A1-B869-246A15503C07}"/>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{AF9CA782-67C3-4803-AE05-4122070F3130}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CE9-48A1-B869-246A15503C07}"/>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{534DE8F9-BE42-40F8-9AB2-41CA9E454380}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4CE9-48A1-B869-246A15503C07}"/>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{B9184441-EA56-481B-BB3E-63B53FF97331}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4CE9-48A1-B869-246A15503C07}"/>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{AC43DCC9-9CD5-4F9B-9C03-2D864C9555EC}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4CE9-48A1-B869-246A15503C07}"/>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{6BA390F4-B13C-48BE-9977-A613069584C7}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4CE9-48A1-B869-246A15503C0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14.2</c:v>
                </c:pt>
                <c:pt idx="8">
                  <c:v>14.5</c:v>
                </c:pt>
                <c:pt idx="16">
                  <c:v>12.3</c:v>
                </c:pt>
                <c:pt idx="24">
                  <c:v>11.3</c:v>
                </c:pt>
                <c:pt idx="32">
                  <c:v>10.199999999999999</c:v>
                </c:pt>
              </c:numCache>
            </c:numRef>
          </c:xVal>
          <c:yVal>
            <c:numRef>
              <c:f>公会計指標分析・財政指標組合せ分析表!$BP$73:$DC$73</c:f>
              <c:numCache>
                <c:formatCode>#,##0.0;"▲ "#,##0.0</c:formatCode>
                <c:ptCount val="40"/>
                <c:pt idx="0">
                  <c:v>63.9</c:v>
                </c:pt>
                <c:pt idx="8">
                  <c:v>62.6</c:v>
                </c:pt>
                <c:pt idx="16">
                  <c:v>60.2</c:v>
                </c:pt>
                <c:pt idx="24">
                  <c:v>58.5</c:v>
                </c:pt>
                <c:pt idx="32">
                  <c:v>49.7</c:v>
                </c:pt>
              </c:numCache>
            </c:numRef>
          </c:yVal>
          <c:smooth val="0"/>
          <c:extLst xmlns:c16r2="http://schemas.microsoft.com/office/drawing/2015/06/chart">
            <c:ext xmlns:c16="http://schemas.microsoft.com/office/drawing/2014/chart" uri="{C3380CC4-5D6E-409C-BE32-E72D297353CC}">
              <c16:uniqueId val="{00000009-4CE9-48A1-B869-246A15503C0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7528513802591534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{6DD019C7-5D9C-43EB-91CA-91149A63B9A3}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4CE9-48A1-B869-246A15503C0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{1E513D0C-D933-4718-9EF8-51D33106D662}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CE9-48A1-B869-246A15503C07}"/>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{1DDBC03E-9FD6-4E5A-8EFC-E312317899CE}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CE9-48A1-B869-246A15503C07}"/>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{EB5BFB10-5165-4CB0-83AE-FF20A078BC7D}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CE9-48A1-B869-246A15503C07}"/>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{8D8F08C5-D176-4082-88DF-AC61F8ED8B19}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CE9-48A1-B869-246A15503C07}"/>
                </c:ext>
              </c:extLst>
            </c:dLbl>
            <c:dLbl>
              <c:idx val="8"/>
              <c:layout>
                <c:manualLayout>
                  <c:x val="0"/>
                  <c:y val="2.32206572062467E-4"/>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{E8E9D4FA-A139-4E3F-B8DE-D0C5DFF91EA9}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4CE9-48A1-B869-246A15503C07}"/>
                </c:ext>
              </c:extLst>
            </c:dLbl>
            <c:dLbl>
              <c:idx val="16"/>
              <c:layout>
                <c:manualLayout>
                  <c:x val="0"/>
                  <c:y val="1.729664971809848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{9348C08C-C38C-4CA8-8D59-F0E3CD5626B1}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4CE9-48A1-B869-246A15503C07}"/>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{FBAB814D-4331-44B7-8298-85B85D4F5154}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4CE9-48A1-B869-246A15503C07}"/>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{9A24A86E-647C-4D2F-B089-018395F821E4}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4CE9-48A1-B869-246A15503C0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8.6</c:v>
                </c:pt>
                <c:pt idx="16">
                  <c:v>8.5</c:v>
                </c:pt>
                <c:pt idx="24">
                  <c:v>8.6</c:v>
                </c:pt>
                <c:pt idx="32">
                  <c:v>8.8000000000000007</c:v>
                </c:pt>
              </c:numCache>
            </c:numRef>
          </c:xVal>
          <c:yVal>
            <c:numRef>
              <c:f>公会計指標分析・財政指標組合せ分析表!$BP$77:$DC$77</c:f>
              <c:numCache>
                <c:formatCode>#,##0.0;"▲ "#,##0.0</c:formatCode>
                <c:ptCount val="40"/>
                <c:pt idx="0">
                  <c:v>27</c:v>
                </c:pt>
                <c:pt idx="8">
                  <c:v>25.4</c:v>
                </c:pt>
                <c:pt idx="16">
                  <c:v>23.4</c:v>
                </c:pt>
                <c:pt idx="24">
                  <c:v>7.7</c:v>
                </c:pt>
                <c:pt idx="32">
                  <c:v>3.2</c:v>
                </c:pt>
              </c:numCache>
            </c:numRef>
          </c:yVal>
          <c:smooth val="0"/>
          <c:extLst xmlns:c16r2="http://schemas.microsoft.com/office/drawing/2015/06/chart">
            <c:ext xmlns:c16="http://schemas.microsoft.com/office/drawing/2014/chart" uri="{C3380CC4-5D6E-409C-BE32-E72D297353CC}">
              <c16:uniqueId val="{00000013-4CE9-48A1-B869-246A15503C07}"/>
            </c:ext>
          </c:extLst>
        </c:ser>
        <c:dLbls>
          <c:showLegendKey val="0"/>
          <c:showVal val="1"/>
          <c:showCatName val="0"/>
          <c:showSerName val="0"/>
          <c:showPercent val="0"/>
          <c:showBubbleSize val="0"/>
        </c:dLbls>
        <c:axId val="55419648"/>
        <c:axId val="55421568"/>
      </c:scatterChart>
      <c:valAx>
        <c:axId val="55419648"/>
        <c:scaling>
          <c:orientation val="minMax"/>
          <c:max val="15"/>
          <c:min val="8.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421568"/>
        <c:crosses val="autoZero"/>
        <c:crossBetween val="midCat"/>
      </c:valAx>
      <c:valAx>
        <c:axId val="55421568"/>
        <c:scaling>
          <c:orientation val="minMax"/>
          <c:max val="75"/>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419648"/>
        <c:crosses val="autoZero"/>
        <c:crossBetween val="midCat"/>
        <c:majorUnit val="9.37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北海道洞爺湖町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近年、地方債の償還金は減少傾向にある。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今後の新規借り入れについては、償還金や実質公債費比率のバランスを見ながら慎重に行う必要がある。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満期一括償還地方債の借入れはない。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北海道洞爺湖町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地方債残高は、令和元年度で微増はしているものの、新規借り入れの抑制や、償還終了により減少傾向にある。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退職手当負担見込額についても、退職手当組合に対する積立金の増額等により減少傾向にある。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北海道洞爺湖町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財源補填のため、財政調整基金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また、子育て支援事業等に「みんなの基金」を取崩したことによる減少。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実質公債費比率の維持や施設の老朽化に伴う維持補修費の増などが見込まれるため、中長期的には減少傾向にあるが、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収支均衡のとれた財政運営に取組み、余剰金が発生した場合は積極的に基金へ積み立てることとしている。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合併振興基金：平成１８年度に合併した２つの地域が一体感を持ったまちづくりをすすめるための基金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公共施設等整備基金：公共施設の老朽化に伴う維持補修費として運用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国営畑地かんがい排水事業振興基金：国営大原地区直轄かんがい排水事業に要する資金に充てるための基金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みんなの基金：町民みんなの未来が拓けるようなまちづくりをすすめるための基金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観光開発基金：総合的な観光開発事業の推進を図るための基金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みんなの基金：主にふるさと納税からの寄附金を積み立てているが、子育て支援事業等の財源として充当したことによる減少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観光開発基金：入湯税の基金積み立てによる増加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各基金の目的に応じて運用を継続する。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公共施設に係る維持補修費や繰出金の増加により、財源補填として取崩しを行った。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有珠山噴火災害への備えとして、余剰金が発生した場合は基金への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令和元年度の取崩し等はなかったため、増減なし。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今後も現状を維持し、地方債の償還に備える。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8,689
8,561
180.81
7,283,280
7,167,114
107,172
4,198,609
8,763,815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有形固定資産減価償却率は、類似団体より高い水準にあるが、公共施設等総合管理計画の見直しや個別施設計画の策定により、当該計画に基づいた施設の維持管理に努めている。</a:t>
          </a:r>
          <a:endParaRPr kumimoji="1" lang="en-US" altLang="ja-JP" sz="11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も上昇傾向であることから</a:t>
          </a:r>
          <a:r>
            <a:rPr kumimoji="1" lang="ja-JP" altLang="ja-JP" sz="1100">
              <a:solidFill>
                <a:schemeClr val="dk1"/>
              </a:solidFill>
              <a:effectLst/>
              <a:latin typeface="+mn-lt"/>
              <a:ea typeface="+mn-ea"/>
              <a:cs typeface="+mn-cs"/>
            </a:rPr>
            <a:t>、各施設の利用率や効果等を勘案し、地元住民と協議を行いながら施設の集約化や廃止及び解体を推進する。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53794</xdr:rowOff>
    </xdr:from>
    <xdr:to>
      <xdr:col>23</xdr:col>
      <xdr:colOff>85090</xdr:colOff>
      <xdr:row>34</xdr:row>
      <xdr:rowOff>91712</xdr:rowOff>
    </xdr:to>
    <xdr:cxnSp macro="">
      <xdr:nvCxnSpPr>
        <xdr:cNvPr id="67" name="直線コネクタ 66"/>
        <xdr:cNvCxnSpPr/>
      </xdr:nvCxnSpPr>
      <xdr:spPr>
        <a:xfrm flipV="1">
          <a:off x="4760595" y="5283019"/>
          <a:ext cx="1270" cy="140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95539</xdr:rowOff>
    </xdr:from>
    <xdr:ext cx="405111" cy="259045"/>
    <xdr:sp macro="" textlink="">
      <xdr:nvSpPr>
        <xdr:cNvPr id="68" name="有形固定資産減価償却率最小値テキスト"/>
        <xdr:cNvSpPr txBox="1"/>
      </xdr:nvSpPr>
      <xdr:spPr>
        <a:xfrm>
          <a:off x="4813300" y="669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91712</xdr:rowOff>
    </xdr:from>
    <xdr:to>
      <xdr:col>23</xdr:col>
      <xdr:colOff>174625</xdr:colOff>
      <xdr:row>34</xdr:row>
      <xdr:rowOff>91712</xdr:rowOff>
    </xdr:to>
    <xdr:cxnSp macro="">
      <xdr:nvCxnSpPr>
        <xdr:cNvPr id="69" name="直線コネクタ 68"/>
        <xdr:cNvCxnSpPr/>
      </xdr:nvCxnSpPr>
      <xdr:spPr>
        <a:xfrm>
          <a:off x="4673600" y="6692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471</xdr:rowOff>
    </xdr:from>
    <xdr:ext cx="405111" cy="259045"/>
    <xdr:sp macro="" textlink="">
      <xdr:nvSpPr>
        <xdr:cNvPr id="70" name="有形固定資産減価償却率最大値テキスト"/>
        <xdr:cNvSpPr txBox="1"/>
      </xdr:nvSpPr>
      <xdr:spPr>
        <a:xfrm>
          <a:off x="4813300" y="505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53794</xdr:rowOff>
    </xdr:from>
    <xdr:to>
      <xdr:col>23</xdr:col>
      <xdr:colOff>174625</xdr:colOff>
      <xdr:row>26</xdr:row>
      <xdr:rowOff>53794</xdr:rowOff>
    </xdr:to>
    <xdr:cxnSp macro="">
      <xdr:nvCxnSpPr>
        <xdr:cNvPr id="71" name="直線コネクタ 70"/>
        <xdr:cNvCxnSpPr/>
      </xdr:nvCxnSpPr>
      <xdr:spPr>
        <a:xfrm>
          <a:off x="4673600" y="5283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30951</xdr:rowOff>
    </xdr:from>
    <xdr:ext cx="405111" cy="259045"/>
    <xdr:sp macro="" textlink="">
      <xdr:nvSpPr>
        <xdr:cNvPr id="72" name="有形固定資産減価償却率平均値テキスト"/>
        <xdr:cNvSpPr txBox="1"/>
      </xdr:nvSpPr>
      <xdr:spPr>
        <a:xfrm>
          <a:off x="4813300" y="5774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73" name="フローチャート: 判断 72"/>
        <xdr:cNvSpPr/>
      </xdr:nvSpPr>
      <xdr:spPr>
        <a:xfrm>
          <a:off x="47117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17326</xdr:rowOff>
    </xdr:from>
    <xdr:to>
      <xdr:col>19</xdr:col>
      <xdr:colOff>187325</xdr:colOff>
      <xdr:row>30</xdr:row>
      <xdr:rowOff>118926</xdr:rowOff>
    </xdr:to>
    <xdr:sp macro="" textlink="">
      <xdr:nvSpPr>
        <xdr:cNvPr id="74" name="フローチャート: 判断 73"/>
        <xdr:cNvSpPr/>
      </xdr:nvSpPr>
      <xdr:spPr>
        <a:xfrm>
          <a:off x="4000500" y="593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59236</xdr:rowOff>
    </xdr:from>
    <xdr:to>
      <xdr:col>15</xdr:col>
      <xdr:colOff>187325</xdr:colOff>
      <xdr:row>29</xdr:row>
      <xdr:rowOff>160836</xdr:rowOff>
    </xdr:to>
    <xdr:sp macro="" textlink="">
      <xdr:nvSpPr>
        <xdr:cNvPr id="75" name="フローチャート: 判断 74"/>
        <xdr:cNvSpPr/>
      </xdr:nvSpPr>
      <xdr:spPr>
        <a:xfrm>
          <a:off x="32385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6" name="フローチャート: 判断 75"/>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169001</xdr:rowOff>
    </xdr:from>
    <xdr:to>
      <xdr:col>7</xdr:col>
      <xdr:colOff>187325</xdr:colOff>
      <xdr:row>29</xdr:row>
      <xdr:rowOff>99151</xdr:rowOff>
    </xdr:to>
    <xdr:sp macro="" textlink="">
      <xdr:nvSpPr>
        <xdr:cNvPr id="77" name="フローチャート: 判断 76"/>
        <xdr:cNvSpPr/>
      </xdr:nvSpPr>
      <xdr:spPr>
        <a:xfrm>
          <a:off x="1714500" y="574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119108</xdr:rowOff>
    </xdr:from>
    <xdr:to>
      <xdr:col>23</xdr:col>
      <xdr:colOff>136525</xdr:colOff>
      <xdr:row>31</xdr:row>
      <xdr:rowOff>49258</xdr:rowOff>
    </xdr:to>
    <xdr:sp macro="" textlink="">
      <xdr:nvSpPr>
        <xdr:cNvPr id="83" name="楕円 82"/>
        <xdr:cNvSpPr/>
      </xdr:nvSpPr>
      <xdr:spPr>
        <a:xfrm>
          <a:off x="4711700" y="603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97535</xdr:rowOff>
    </xdr:from>
    <xdr:ext cx="405111" cy="259045"/>
    <xdr:sp macro="" textlink="">
      <xdr:nvSpPr>
        <xdr:cNvPr id="84" name="有形固定資産減価償却率該当値テキスト"/>
        <xdr:cNvSpPr txBox="1"/>
      </xdr:nvSpPr>
      <xdr:spPr>
        <a:xfrm>
          <a:off x="4813300" y="601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45085</xdr:rowOff>
    </xdr:from>
    <xdr:to>
      <xdr:col>19</xdr:col>
      <xdr:colOff>187325</xdr:colOff>
      <xdr:row>30</xdr:row>
      <xdr:rowOff>146685</xdr:rowOff>
    </xdr:to>
    <xdr:sp macro="" textlink="">
      <xdr:nvSpPr>
        <xdr:cNvPr id="85" name="楕円 84"/>
        <xdr:cNvSpPr/>
      </xdr:nvSpPr>
      <xdr:spPr>
        <a:xfrm>
          <a:off x="4000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95885</xdr:rowOff>
    </xdr:from>
    <xdr:to>
      <xdr:col>23</xdr:col>
      <xdr:colOff>85725</xdr:colOff>
      <xdr:row>30</xdr:row>
      <xdr:rowOff>169908</xdr:rowOff>
    </xdr:to>
    <xdr:cxnSp macro="">
      <xdr:nvCxnSpPr>
        <xdr:cNvPr id="86" name="直線コネクタ 85"/>
        <xdr:cNvCxnSpPr/>
      </xdr:nvCxnSpPr>
      <xdr:spPr>
        <a:xfrm>
          <a:off x="4051300" y="6010910"/>
          <a:ext cx="711200" cy="7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65405</xdr:rowOff>
    </xdr:from>
    <xdr:to>
      <xdr:col>15</xdr:col>
      <xdr:colOff>187325</xdr:colOff>
      <xdr:row>29</xdr:row>
      <xdr:rowOff>167005</xdr:rowOff>
    </xdr:to>
    <xdr:sp macro="" textlink="">
      <xdr:nvSpPr>
        <xdr:cNvPr id="87" name="楕円 86"/>
        <xdr:cNvSpPr/>
      </xdr:nvSpPr>
      <xdr:spPr>
        <a:xfrm>
          <a:off x="3238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116205</xdr:rowOff>
    </xdr:from>
    <xdr:to>
      <xdr:col>19</xdr:col>
      <xdr:colOff>136525</xdr:colOff>
      <xdr:row>30</xdr:row>
      <xdr:rowOff>95885</xdr:rowOff>
    </xdr:to>
    <xdr:cxnSp macro="">
      <xdr:nvCxnSpPr>
        <xdr:cNvPr id="88" name="直線コネクタ 87"/>
        <xdr:cNvCxnSpPr/>
      </xdr:nvCxnSpPr>
      <xdr:spPr>
        <a:xfrm>
          <a:off x="3289300" y="5859780"/>
          <a:ext cx="762000"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133259</xdr:rowOff>
    </xdr:from>
    <xdr:to>
      <xdr:col>11</xdr:col>
      <xdr:colOff>187325</xdr:colOff>
      <xdr:row>30</xdr:row>
      <xdr:rowOff>63409</xdr:rowOff>
    </xdr:to>
    <xdr:sp macro="" textlink="">
      <xdr:nvSpPr>
        <xdr:cNvPr id="89" name="楕円 88"/>
        <xdr:cNvSpPr/>
      </xdr:nvSpPr>
      <xdr:spPr>
        <a:xfrm>
          <a:off x="2476500" y="58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116205</xdr:rowOff>
    </xdr:from>
    <xdr:to>
      <xdr:col>15</xdr:col>
      <xdr:colOff>136525</xdr:colOff>
      <xdr:row>30</xdr:row>
      <xdr:rowOff>12609</xdr:rowOff>
    </xdr:to>
    <xdr:cxnSp macro="">
      <xdr:nvCxnSpPr>
        <xdr:cNvPr id="90" name="直線コネクタ 89"/>
        <xdr:cNvCxnSpPr/>
      </xdr:nvCxnSpPr>
      <xdr:spPr>
        <a:xfrm flipV="1">
          <a:off x="2527300" y="5859780"/>
          <a:ext cx="762000" cy="6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135453</xdr:rowOff>
    </xdr:from>
    <xdr:ext cx="405111" cy="259045"/>
    <xdr:sp macro="" textlink="">
      <xdr:nvSpPr>
        <xdr:cNvPr id="91" name="n_1aveValue有形固定資産減価償却率"/>
        <xdr:cNvSpPr txBox="1"/>
      </xdr:nvSpPr>
      <xdr:spPr>
        <a:xfrm>
          <a:off x="3836044" y="5707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5913</xdr:rowOff>
    </xdr:from>
    <xdr:ext cx="405111" cy="259045"/>
    <xdr:sp macro="" textlink="">
      <xdr:nvSpPr>
        <xdr:cNvPr id="92" name="n_2aveValue有形固定資産減価償却率"/>
        <xdr:cNvSpPr txBox="1"/>
      </xdr:nvSpPr>
      <xdr:spPr>
        <a:xfrm>
          <a:off x="3086744" y="55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93" name="n_3aveValue有形固定資産減価償却率"/>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115678</xdr:rowOff>
    </xdr:from>
    <xdr:ext cx="405111" cy="259045"/>
    <xdr:sp macro="" textlink="">
      <xdr:nvSpPr>
        <xdr:cNvPr id="94" name="n_4aveValue有形固定資産減価償却率"/>
        <xdr:cNvSpPr txBox="1"/>
      </xdr:nvSpPr>
      <xdr:spPr>
        <a:xfrm>
          <a:off x="1562744"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137812</xdr:rowOff>
    </xdr:from>
    <xdr:ext cx="405111" cy="259045"/>
    <xdr:sp macro="" textlink="">
      <xdr:nvSpPr>
        <xdr:cNvPr id="95" name="n_1mainValue有形固定資産減価償却率"/>
        <xdr:cNvSpPr txBox="1"/>
      </xdr:nvSpPr>
      <xdr:spPr>
        <a:xfrm>
          <a:off x="383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158132</xdr:rowOff>
    </xdr:from>
    <xdr:ext cx="405111" cy="259045"/>
    <xdr:sp macro="" textlink="">
      <xdr:nvSpPr>
        <xdr:cNvPr id="96" name="n_2mainValue有形固定資産減価償却率"/>
        <xdr:cNvSpPr txBox="1"/>
      </xdr:nvSpPr>
      <xdr:spPr>
        <a:xfrm>
          <a:off x="3086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54536</xdr:rowOff>
    </xdr:from>
    <xdr:ext cx="405111" cy="259045"/>
    <xdr:sp macro="" textlink="">
      <xdr:nvSpPr>
        <xdr:cNvPr id="97" name="n_3mainValue有形固定資産減価償却率"/>
        <xdr:cNvSpPr txBox="1"/>
      </xdr:nvSpPr>
      <xdr:spPr>
        <a:xfrm>
          <a:off x="2324744"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債務償還比率は類似団体平均</a:t>
          </a:r>
          <a:r>
            <a:rPr kumimoji="1" lang="ja-JP" altLang="en-US" sz="1100">
              <a:solidFill>
                <a:schemeClr val="dk1"/>
              </a:solidFill>
              <a:effectLst/>
              <a:latin typeface="+mn-lt"/>
              <a:ea typeface="+mn-ea"/>
              <a:cs typeface="+mn-cs"/>
            </a:rPr>
            <a:t>を上回っており、全国平均と比較しても</a:t>
          </a:r>
          <a:r>
            <a:rPr kumimoji="1" lang="ja-JP" altLang="ja-JP" sz="1100">
              <a:solidFill>
                <a:schemeClr val="dk1"/>
              </a:solidFill>
              <a:effectLst/>
              <a:latin typeface="+mn-lt"/>
              <a:ea typeface="+mn-ea"/>
              <a:cs typeface="+mn-cs"/>
            </a:rPr>
            <a:t>高</a:t>
          </a:r>
          <a:r>
            <a:rPr kumimoji="1" lang="ja-JP" altLang="en-US" sz="1100">
              <a:solidFill>
                <a:schemeClr val="dk1"/>
              </a:solidFill>
              <a:effectLst/>
              <a:latin typeface="+mn-lt"/>
              <a:ea typeface="+mn-ea"/>
              <a:cs typeface="+mn-cs"/>
            </a:rPr>
            <a:t>い水準と</a:t>
          </a:r>
          <a:r>
            <a:rPr kumimoji="1" lang="ja-JP" altLang="ja-JP" sz="1100">
              <a:solidFill>
                <a:schemeClr val="dk1"/>
              </a:solidFill>
              <a:effectLst/>
              <a:latin typeface="+mn-lt"/>
              <a:ea typeface="+mn-ea"/>
              <a:cs typeface="+mn-cs"/>
            </a:rPr>
            <a:t>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類似団体と比較して職員数が多く、人件費が高い水準にあるため、債務償還比率も類似団体と比べると高くなっている。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a:t>
          </a:r>
          <a:r>
            <a:rPr kumimoji="1" lang="ja-JP" altLang="ja-JP" sz="1100">
              <a:solidFill>
                <a:schemeClr val="dk1"/>
              </a:solidFill>
              <a:effectLst/>
              <a:latin typeface="+mn-lt"/>
              <a:ea typeface="+mn-ea"/>
              <a:cs typeface="+mn-cs"/>
            </a:rPr>
            <a:t>人口減による税などの経常一般財源の減少等</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あり、</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債務償還比率</a:t>
          </a:r>
          <a:r>
            <a:rPr kumimoji="1" lang="ja-JP" altLang="en-US" sz="1100">
              <a:solidFill>
                <a:schemeClr val="dk1"/>
              </a:solidFill>
              <a:effectLst/>
              <a:latin typeface="+mn-lt"/>
              <a:ea typeface="+mn-ea"/>
              <a:cs typeface="+mn-cs"/>
            </a:rPr>
            <a:t>は高い水準が</a:t>
          </a:r>
          <a:r>
            <a:rPr kumimoji="1" lang="ja-JP" altLang="ja-JP" sz="1100">
              <a:solidFill>
                <a:schemeClr val="dk1"/>
              </a:solidFill>
              <a:effectLst/>
              <a:latin typeface="+mn-lt"/>
              <a:ea typeface="+mn-ea"/>
              <a:cs typeface="+mn-cs"/>
            </a:rPr>
            <a:t>見込まれている。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4" name="直線コネクタ 113"/>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5" name="テキスト ボックス 114"/>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6" name="直線コネクタ 115"/>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7" name="テキスト ボックス 116"/>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8" name="直線コネクタ 117"/>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9" name="テキスト ボックス 118"/>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0" name="直線コネクタ 119"/>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1" name="テキスト ボックス 120"/>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2" name="直線コネクタ 121"/>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3" name="テキスト ボックス 122"/>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4" name="直線コネクタ 123"/>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5" name="テキスト ボックス 124"/>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125537</xdr:rowOff>
    </xdr:to>
    <xdr:cxnSp macro="">
      <xdr:nvCxnSpPr>
        <xdr:cNvPr id="128" name="直線コネクタ 127"/>
        <xdr:cNvCxnSpPr/>
      </xdr:nvCxnSpPr>
      <xdr:spPr>
        <a:xfrm flipV="1">
          <a:off x="14793595" y="5261428"/>
          <a:ext cx="1269" cy="146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129364</xdr:rowOff>
    </xdr:from>
    <xdr:ext cx="560923" cy="259045"/>
    <xdr:sp macro="" textlink="">
      <xdr:nvSpPr>
        <xdr:cNvPr id="129" name="債務償還比率最小値テキスト"/>
        <xdr:cNvSpPr txBox="1"/>
      </xdr:nvSpPr>
      <xdr:spPr>
        <a:xfrm>
          <a:off x="14846300" y="67301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125537</xdr:rowOff>
    </xdr:from>
    <xdr:to>
      <xdr:col>76</xdr:col>
      <xdr:colOff>111125</xdr:colOff>
      <xdr:row>34</xdr:row>
      <xdr:rowOff>125537</xdr:rowOff>
    </xdr:to>
    <xdr:cxnSp macro="">
      <xdr:nvCxnSpPr>
        <xdr:cNvPr id="130" name="直線コネクタ 129"/>
        <xdr:cNvCxnSpPr/>
      </xdr:nvCxnSpPr>
      <xdr:spPr>
        <a:xfrm>
          <a:off x="14706600" y="6726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1"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2" name="直線コネクタ 131"/>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7576</xdr:rowOff>
    </xdr:from>
    <xdr:ext cx="469744" cy="259045"/>
    <xdr:sp macro="" textlink="">
      <xdr:nvSpPr>
        <xdr:cNvPr id="133" name="債務償還比率平均値テキスト"/>
        <xdr:cNvSpPr txBox="1"/>
      </xdr:nvSpPr>
      <xdr:spPr>
        <a:xfrm>
          <a:off x="14846300" y="5579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156149</xdr:rowOff>
    </xdr:from>
    <xdr:to>
      <xdr:col>76</xdr:col>
      <xdr:colOff>73025</xdr:colOff>
      <xdr:row>29</xdr:row>
      <xdr:rowOff>86299</xdr:rowOff>
    </xdr:to>
    <xdr:sp macro="" textlink="">
      <xdr:nvSpPr>
        <xdr:cNvPr id="134" name="フローチャート: 判断 133"/>
        <xdr:cNvSpPr/>
      </xdr:nvSpPr>
      <xdr:spPr>
        <a:xfrm>
          <a:off x="147447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8551</xdr:rowOff>
    </xdr:from>
    <xdr:to>
      <xdr:col>72</xdr:col>
      <xdr:colOff>123825</xdr:colOff>
      <xdr:row>29</xdr:row>
      <xdr:rowOff>110151</xdr:rowOff>
    </xdr:to>
    <xdr:sp macro="" textlink="">
      <xdr:nvSpPr>
        <xdr:cNvPr id="135" name="フローチャート: 判断 134"/>
        <xdr:cNvSpPr/>
      </xdr:nvSpPr>
      <xdr:spPr>
        <a:xfrm>
          <a:off x="14033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50806</xdr:rowOff>
    </xdr:from>
    <xdr:to>
      <xdr:col>68</xdr:col>
      <xdr:colOff>123825</xdr:colOff>
      <xdr:row>29</xdr:row>
      <xdr:rowOff>152406</xdr:rowOff>
    </xdr:to>
    <xdr:sp macro="" textlink="">
      <xdr:nvSpPr>
        <xdr:cNvPr id="136" name="フローチャート: 判断 135"/>
        <xdr:cNvSpPr/>
      </xdr:nvSpPr>
      <xdr:spPr>
        <a:xfrm>
          <a:off x="13271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35796</xdr:rowOff>
    </xdr:from>
    <xdr:to>
      <xdr:col>64</xdr:col>
      <xdr:colOff>123825</xdr:colOff>
      <xdr:row>29</xdr:row>
      <xdr:rowOff>137396</xdr:rowOff>
    </xdr:to>
    <xdr:sp macro="" textlink="">
      <xdr:nvSpPr>
        <xdr:cNvPr id="137" name="フローチャート: 判断 136"/>
        <xdr:cNvSpPr/>
      </xdr:nvSpPr>
      <xdr:spPr>
        <a:xfrm>
          <a:off x="12509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170646</xdr:rowOff>
    </xdr:from>
    <xdr:to>
      <xdr:col>60</xdr:col>
      <xdr:colOff>123825</xdr:colOff>
      <xdr:row>29</xdr:row>
      <xdr:rowOff>100796</xdr:rowOff>
    </xdr:to>
    <xdr:sp macro="" textlink="">
      <xdr:nvSpPr>
        <xdr:cNvPr id="138" name="フローチャート: 判断 137"/>
        <xdr:cNvSpPr/>
      </xdr:nvSpPr>
      <xdr:spPr>
        <a:xfrm>
          <a:off x="11747500" y="57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143643</xdr:rowOff>
    </xdr:from>
    <xdr:to>
      <xdr:col>76</xdr:col>
      <xdr:colOff>73025</xdr:colOff>
      <xdr:row>30</xdr:row>
      <xdr:rowOff>73793</xdr:rowOff>
    </xdr:to>
    <xdr:sp macro="" textlink="">
      <xdr:nvSpPr>
        <xdr:cNvPr id="144" name="楕円 143"/>
        <xdr:cNvSpPr/>
      </xdr:nvSpPr>
      <xdr:spPr>
        <a:xfrm>
          <a:off x="14744700" y="588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122070</xdr:rowOff>
    </xdr:from>
    <xdr:ext cx="469744" cy="259045"/>
    <xdr:sp macro="" textlink="">
      <xdr:nvSpPr>
        <xdr:cNvPr id="145" name="債務償還比率該当値テキスト"/>
        <xdr:cNvSpPr txBox="1"/>
      </xdr:nvSpPr>
      <xdr:spPr>
        <a:xfrm>
          <a:off x="14846300" y="586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160915</xdr:rowOff>
    </xdr:from>
    <xdr:to>
      <xdr:col>72</xdr:col>
      <xdr:colOff>123825</xdr:colOff>
      <xdr:row>30</xdr:row>
      <xdr:rowOff>91065</xdr:rowOff>
    </xdr:to>
    <xdr:sp macro="" textlink="">
      <xdr:nvSpPr>
        <xdr:cNvPr id="146" name="楕円 145"/>
        <xdr:cNvSpPr/>
      </xdr:nvSpPr>
      <xdr:spPr>
        <a:xfrm>
          <a:off x="14033500" y="590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22993</xdr:rowOff>
    </xdr:from>
    <xdr:to>
      <xdr:col>76</xdr:col>
      <xdr:colOff>22225</xdr:colOff>
      <xdr:row>30</xdr:row>
      <xdr:rowOff>40265</xdr:rowOff>
    </xdr:to>
    <xdr:cxnSp macro="">
      <xdr:nvCxnSpPr>
        <xdr:cNvPr id="147" name="直線コネクタ 146"/>
        <xdr:cNvCxnSpPr/>
      </xdr:nvCxnSpPr>
      <xdr:spPr>
        <a:xfrm flipV="1">
          <a:off x="14084300" y="5938018"/>
          <a:ext cx="7112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51423</xdr:rowOff>
    </xdr:from>
    <xdr:to>
      <xdr:col>68</xdr:col>
      <xdr:colOff>123825</xdr:colOff>
      <xdr:row>29</xdr:row>
      <xdr:rowOff>153023</xdr:rowOff>
    </xdr:to>
    <xdr:sp macro="" textlink="">
      <xdr:nvSpPr>
        <xdr:cNvPr id="148" name="楕円 147"/>
        <xdr:cNvSpPr/>
      </xdr:nvSpPr>
      <xdr:spPr>
        <a:xfrm>
          <a:off x="13271500" y="579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102223</xdr:rowOff>
    </xdr:from>
    <xdr:to>
      <xdr:col>72</xdr:col>
      <xdr:colOff>73025</xdr:colOff>
      <xdr:row>30</xdr:row>
      <xdr:rowOff>40265</xdr:rowOff>
    </xdr:to>
    <xdr:cxnSp macro="">
      <xdr:nvCxnSpPr>
        <xdr:cNvPr id="149" name="直線コネクタ 148"/>
        <xdr:cNvCxnSpPr/>
      </xdr:nvCxnSpPr>
      <xdr:spPr>
        <a:xfrm>
          <a:off x="13322300" y="5845798"/>
          <a:ext cx="762000" cy="10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81032</xdr:rowOff>
    </xdr:from>
    <xdr:to>
      <xdr:col>64</xdr:col>
      <xdr:colOff>123825</xdr:colOff>
      <xdr:row>30</xdr:row>
      <xdr:rowOff>11182</xdr:rowOff>
    </xdr:to>
    <xdr:sp macro="" textlink="">
      <xdr:nvSpPr>
        <xdr:cNvPr id="150" name="楕円 149"/>
        <xdr:cNvSpPr/>
      </xdr:nvSpPr>
      <xdr:spPr>
        <a:xfrm>
          <a:off x="12509500" y="582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102223</xdr:rowOff>
    </xdr:from>
    <xdr:to>
      <xdr:col>68</xdr:col>
      <xdr:colOff>73025</xdr:colOff>
      <xdr:row>29</xdr:row>
      <xdr:rowOff>131832</xdr:rowOff>
    </xdr:to>
    <xdr:cxnSp macro="">
      <xdr:nvCxnSpPr>
        <xdr:cNvPr id="151" name="直線コネクタ 150"/>
        <xdr:cNvCxnSpPr/>
      </xdr:nvCxnSpPr>
      <xdr:spPr>
        <a:xfrm flipV="1">
          <a:off x="12560300" y="5845798"/>
          <a:ext cx="762000" cy="2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73013</xdr:rowOff>
    </xdr:from>
    <xdr:to>
      <xdr:col>60</xdr:col>
      <xdr:colOff>123825</xdr:colOff>
      <xdr:row>30</xdr:row>
      <xdr:rowOff>3163</xdr:rowOff>
    </xdr:to>
    <xdr:sp macro="" textlink="">
      <xdr:nvSpPr>
        <xdr:cNvPr id="152" name="楕円 151"/>
        <xdr:cNvSpPr/>
      </xdr:nvSpPr>
      <xdr:spPr>
        <a:xfrm>
          <a:off x="11747500" y="581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123813</xdr:rowOff>
    </xdr:from>
    <xdr:to>
      <xdr:col>64</xdr:col>
      <xdr:colOff>73025</xdr:colOff>
      <xdr:row>29</xdr:row>
      <xdr:rowOff>131832</xdr:rowOff>
    </xdr:to>
    <xdr:cxnSp macro="">
      <xdr:nvCxnSpPr>
        <xdr:cNvPr id="153" name="直線コネクタ 152"/>
        <xdr:cNvCxnSpPr/>
      </xdr:nvCxnSpPr>
      <xdr:spPr>
        <a:xfrm>
          <a:off x="11798300" y="5867388"/>
          <a:ext cx="762000" cy="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126678</xdr:rowOff>
    </xdr:from>
    <xdr:ext cx="469744" cy="259045"/>
    <xdr:sp macro="" textlink="">
      <xdr:nvSpPr>
        <xdr:cNvPr id="154" name="n_1aveValue債務償還比率"/>
        <xdr:cNvSpPr txBox="1"/>
      </xdr:nvSpPr>
      <xdr:spPr>
        <a:xfrm>
          <a:off x="13836727" y="552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168933</xdr:rowOff>
    </xdr:from>
    <xdr:ext cx="469744" cy="259045"/>
    <xdr:sp macro="" textlink="">
      <xdr:nvSpPr>
        <xdr:cNvPr id="155" name="n_2aveValue債務償還比率"/>
        <xdr:cNvSpPr txBox="1"/>
      </xdr:nvSpPr>
      <xdr:spPr>
        <a:xfrm>
          <a:off x="13087427" y="556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153923</xdr:rowOff>
    </xdr:from>
    <xdr:ext cx="469744" cy="259045"/>
    <xdr:sp macro="" textlink="">
      <xdr:nvSpPr>
        <xdr:cNvPr id="156" name="n_3aveValue債務償還比率"/>
        <xdr:cNvSpPr txBox="1"/>
      </xdr:nvSpPr>
      <xdr:spPr>
        <a:xfrm>
          <a:off x="12325427" y="555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117323</xdr:rowOff>
    </xdr:from>
    <xdr:ext cx="469744" cy="259045"/>
    <xdr:sp macro="" textlink="">
      <xdr:nvSpPr>
        <xdr:cNvPr id="157" name="n_4aveValue債務償還比率"/>
        <xdr:cNvSpPr txBox="1"/>
      </xdr:nvSpPr>
      <xdr:spPr>
        <a:xfrm>
          <a:off x="11563427" y="551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82192</xdr:rowOff>
    </xdr:from>
    <xdr:ext cx="469744" cy="259045"/>
    <xdr:sp macro="" textlink="">
      <xdr:nvSpPr>
        <xdr:cNvPr id="158" name="n_1mainValue債務償還比率"/>
        <xdr:cNvSpPr txBox="1"/>
      </xdr:nvSpPr>
      <xdr:spPr>
        <a:xfrm>
          <a:off x="13836727" y="599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144150</xdr:rowOff>
    </xdr:from>
    <xdr:ext cx="469744" cy="259045"/>
    <xdr:sp macro="" textlink="">
      <xdr:nvSpPr>
        <xdr:cNvPr id="159" name="n_2mainValue債務償還比率"/>
        <xdr:cNvSpPr txBox="1"/>
      </xdr:nvSpPr>
      <xdr:spPr>
        <a:xfrm>
          <a:off x="13087427" y="588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2309</xdr:rowOff>
    </xdr:from>
    <xdr:ext cx="469744" cy="259045"/>
    <xdr:sp macro="" textlink="">
      <xdr:nvSpPr>
        <xdr:cNvPr id="160" name="n_3mainValue債務償還比率"/>
        <xdr:cNvSpPr txBox="1"/>
      </xdr:nvSpPr>
      <xdr:spPr>
        <a:xfrm>
          <a:off x="12325427" y="591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165740</xdr:rowOff>
    </xdr:from>
    <xdr:ext cx="469744" cy="259045"/>
    <xdr:sp macro="" textlink="">
      <xdr:nvSpPr>
        <xdr:cNvPr id="161" name="n_4mainValue債務償還比率"/>
        <xdr:cNvSpPr txBox="1"/>
      </xdr:nvSpPr>
      <xdr:spPr>
        <a:xfrm>
          <a:off x="11563427" y="590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8,689
8,561
180.81
7,283,280
7,167,114
107,172
4,198,609
8,763,815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56606</xdr:rowOff>
    </xdr:to>
    <xdr:cxnSp macro="">
      <xdr:nvCxnSpPr>
        <xdr:cNvPr id="58" name="直線コネクタ 57"/>
        <xdr:cNvCxnSpPr/>
      </xdr:nvCxnSpPr>
      <xdr:spPr>
        <a:xfrm flipV="1">
          <a:off x="4634865" y="5858147"/>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60433</xdr:rowOff>
    </xdr:from>
    <xdr:ext cx="405111" cy="259045"/>
    <xdr:sp macro="" textlink="">
      <xdr:nvSpPr>
        <xdr:cNvPr id="59" name="【道路】&#10;有形固定資産減価償却率最小値テキスト"/>
        <xdr:cNvSpPr txBox="1"/>
      </xdr:nvSpPr>
      <xdr:spPr>
        <a:xfrm>
          <a:off x="4673600" y="726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56606</xdr:rowOff>
    </xdr:from>
    <xdr:to>
      <xdr:col>24</xdr:col>
      <xdr:colOff>152400</xdr:colOff>
      <xdr:row>42</xdr:row>
      <xdr:rowOff>56606</xdr:rowOff>
    </xdr:to>
    <xdr:cxnSp macro="">
      <xdr:nvCxnSpPr>
        <xdr:cNvPr id="60" name="直線コネクタ 59"/>
        <xdr:cNvCxnSpPr/>
      </xdr:nvCxnSpPr>
      <xdr:spPr>
        <a:xfrm>
          <a:off x="4546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道路】&#10;有形固定資産減価償却率最大値テキスト"/>
        <xdr:cNvSpPr txBox="1"/>
      </xdr:nvSpPr>
      <xdr:spPr>
        <a:xfrm>
          <a:off x="4673600" y="563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xdr:cNvCxnSpPr/>
      </xdr:nvCxnSpPr>
      <xdr:spPr>
        <a:xfrm>
          <a:off x="4546600" y="585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7455</xdr:rowOff>
    </xdr:from>
    <xdr:ext cx="405111" cy="259045"/>
    <xdr:sp macro="" textlink="">
      <xdr:nvSpPr>
        <xdr:cNvPr id="63" name="【道路】&#10;有形固定資産減価償却率平均値テキスト"/>
        <xdr:cNvSpPr txBox="1"/>
      </xdr:nvSpPr>
      <xdr:spPr>
        <a:xfrm>
          <a:off x="4673600" y="652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64" name="フローチャート: 判断 63"/>
        <xdr:cNvSpPr/>
      </xdr:nvSpPr>
      <xdr:spPr>
        <a:xfrm>
          <a:off x="4584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80917</xdr:rowOff>
    </xdr:from>
    <xdr:to>
      <xdr:col>10</xdr:col>
      <xdr:colOff>165100</xdr:colOff>
      <xdr:row>39</xdr:row>
      <xdr:rowOff>11067</xdr:rowOff>
    </xdr:to>
    <xdr:sp macro="" textlink="">
      <xdr:nvSpPr>
        <xdr:cNvPr id="67" name="フローチャート: 判断 66"/>
        <xdr:cNvSpPr/>
      </xdr:nvSpPr>
      <xdr:spPr>
        <a:xfrm>
          <a:off x="1968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92347</xdr:rowOff>
    </xdr:from>
    <xdr:to>
      <xdr:col>24</xdr:col>
      <xdr:colOff>114300</xdr:colOff>
      <xdr:row>40</xdr:row>
      <xdr:rowOff>22497</xdr:rowOff>
    </xdr:to>
    <xdr:sp macro="" textlink="">
      <xdr:nvSpPr>
        <xdr:cNvPr id="74" name="楕円 73"/>
        <xdr:cNvSpPr/>
      </xdr:nvSpPr>
      <xdr:spPr>
        <a:xfrm>
          <a:off x="45847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70774</xdr:rowOff>
    </xdr:from>
    <xdr:ext cx="405111" cy="259045"/>
    <xdr:sp macro="" textlink="">
      <xdr:nvSpPr>
        <xdr:cNvPr id="75" name="【道路】&#10;有形固定資産減価償却率該当値テキスト"/>
        <xdr:cNvSpPr txBox="1"/>
      </xdr:nvSpPr>
      <xdr:spPr>
        <a:xfrm>
          <a:off x="4673600" y="675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62956</xdr:rowOff>
    </xdr:from>
    <xdr:to>
      <xdr:col>20</xdr:col>
      <xdr:colOff>38100</xdr:colOff>
      <xdr:row>39</xdr:row>
      <xdr:rowOff>164556</xdr:rowOff>
    </xdr:to>
    <xdr:sp macro="" textlink="">
      <xdr:nvSpPr>
        <xdr:cNvPr id="76" name="楕円 75"/>
        <xdr:cNvSpPr/>
      </xdr:nvSpPr>
      <xdr:spPr>
        <a:xfrm>
          <a:off x="3746500" y="67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113756</xdr:rowOff>
    </xdr:from>
    <xdr:to>
      <xdr:col>24</xdr:col>
      <xdr:colOff>63500</xdr:colOff>
      <xdr:row>39</xdr:row>
      <xdr:rowOff>143147</xdr:rowOff>
    </xdr:to>
    <xdr:cxnSp macro="">
      <xdr:nvCxnSpPr>
        <xdr:cNvPr id="77" name="直線コネクタ 76"/>
        <xdr:cNvCxnSpPr/>
      </xdr:nvCxnSpPr>
      <xdr:spPr>
        <a:xfrm>
          <a:off x="3797300" y="680030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165826</xdr:rowOff>
    </xdr:from>
    <xdr:to>
      <xdr:col>15</xdr:col>
      <xdr:colOff>101600</xdr:colOff>
      <xdr:row>39</xdr:row>
      <xdr:rowOff>95976</xdr:rowOff>
    </xdr:to>
    <xdr:sp macro="" textlink="">
      <xdr:nvSpPr>
        <xdr:cNvPr id="78" name="楕円 77"/>
        <xdr:cNvSpPr/>
      </xdr:nvSpPr>
      <xdr:spPr>
        <a:xfrm>
          <a:off x="28575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45176</xdr:rowOff>
    </xdr:from>
    <xdr:to>
      <xdr:col>19</xdr:col>
      <xdr:colOff>177800</xdr:colOff>
      <xdr:row>39</xdr:row>
      <xdr:rowOff>113756</xdr:rowOff>
    </xdr:to>
    <xdr:cxnSp macro="">
      <xdr:nvCxnSpPr>
        <xdr:cNvPr id="79" name="直線コネクタ 78"/>
        <xdr:cNvCxnSpPr/>
      </xdr:nvCxnSpPr>
      <xdr:spPr>
        <a:xfrm>
          <a:off x="2908300" y="673172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2540</xdr:rowOff>
    </xdr:from>
    <xdr:to>
      <xdr:col>10</xdr:col>
      <xdr:colOff>165100</xdr:colOff>
      <xdr:row>39</xdr:row>
      <xdr:rowOff>104140</xdr:rowOff>
    </xdr:to>
    <xdr:sp macro="" textlink="">
      <xdr:nvSpPr>
        <xdr:cNvPr id="80" name="楕円 79"/>
        <xdr:cNvSpPr/>
      </xdr:nvSpPr>
      <xdr:spPr>
        <a:xfrm>
          <a:off x="1968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45176</xdr:rowOff>
    </xdr:from>
    <xdr:to>
      <xdr:col>15</xdr:col>
      <xdr:colOff>50800</xdr:colOff>
      <xdr:row>39</xdr:row>
      <xdr:rowOff>53340</xdr:rowOff>
    </xdr:to>
    <xdr:cxnSp macro="">
      <xdr:nvCxnSpPr>
        <xdr:cNvPr id="81" name="直線コネクタ 80"/>
        <xdr:cNvCxnSpPr/>
      </xdr:nvCxnSpPr>
      <xdr:spPr>
        <a:xfrm flipV="1">
          <a:off x="2019300" y="673172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109237</xdr:rowOff>
    </xdr:from>
    <xdr:ext cx="405111" cy="259045"/>
    <xdr:sp macro="" textlink="">
      <xdr:nvSpPr>
        <xdr:cNvPr id="82" name="n_1aveValue【道路】&#10;有形固定資産減価償却率"/>
        <xdr:cNvSpPr txBox="1"/>
      </xdr:nvSpPr>
      <xdr:spPr>
        <a:xfrm>
          <a:off x="35820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65150</xdr:rowOff>
    </xdr:from>
    <xdr:ext cx="405111" cy="259045"/>
    <xdr:sp macro="" textlink="">
      <xdr:nvSpPr>
        <xdr:cNvPr id="83" name="n_2aveValue【道路】&#10;有形固定資産減価償却率"/>
        <xdr:cNvSpPr txBox="1"/>
      </xdr:nvSpPr>
      <xdr:spPr>
        <a:xfrm>
          <a:off x="2705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27594</xdr:rowOff>
    </xdr:from>
    <xdr:ext cx="405111" cy="259045"/>
    <xdr:sp macro="" textlink="">
      <xdr:nvSpPr>
        <xdr:cNvPr id="84" name="n_3aveValue【道路】&#10;有形固定資産減価償却率"/>
        <xdr:cNvSpPr txBox="1"/>
      </xdr:nvSpPr>
      <xdr:spPr>
        <a:xfrm>
          <a:off x="18167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24328</xdr:rowOff>
    </xdr:from>
    <xdr:ext cx="405111" cy="259045"/>
    <xdr:sp macro="" textlink="">
      <xdr:nvSpPr>
        <xdr:cNvPr id="85" name="n_4aveValue【道路】&#10;有形固定資産減価償却率"/>
        <xdr:cNvSpPr txBox="1"/>
      </xdr:nvSpPr>
      <xdr:spPr>
        <a:xfrm>
          <a:off x="927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155683</xdr:rowOff>
    </xdr:from>
    <xdr:ext cx="405111" cy="259045"/>
    <xdr:sp macro="" textlink="">
      <xdr:nvSpPr>
        <xdr:cNvPr id="86" name="n_1mainValue【道路】&#10;有形固定資産減価償却率"/>
        <xdr:cNvSpPr txBox="1"/>
      </xdr:nvSpPr>
      <xdr:spPr>
        <a:xfrm>
          <a:off x="3582044" y="684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87103</xdr:rowOff>
    </xdr:from>
    <xdr:ext cx="405111" cy="259045"/>
    <xdr:sp macro="" textlink="">
      <xdr:nvSpPr>
        <xdr:cNvPr id="87" name="n_2mainValue【道路】&#10;有形固定資産減価償却率"/>
        <xdr:cNvSpPr txBox="1"/>
      </xdr:nvSpPr>
      <xdr:spPr>
        <a:xfrm>
          <a:off x="27057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95267</xdr:rowOff>
    </xdr:from>
    <xdr:ext cx="405111" cy="259045"/>
    <xdr:sp macro="" textlink="">
      <xdr:nvSpPr>
        <xdr:cNvPr id="88" name="n_3mainValue【道路】&#10;有形固定資産減価償却率"/>
        <xdr:cNvSpPr txBox="1"/>
      </xdr:nvSpPr>
      <xdr:spPr>
        <a:xfrm>
          <a:off x="1816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4" name="テキスト ボックス 103"/>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6" name="テキスト ボックス 105"/>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8" name="テキスト ボックス 10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79730</xdr:rowOff>
    </xdr:from>
    <xdr:to>
      <xdr:col>54</xdr:col>
      <xdr:colOff>189865</xdr:colOff>
      <xdr:row>41</xdr:row>
      <xdr:rowOff>98722</xdr:rowOff>
    </xdr:to>
    <xdr:cxnSp macro="">
      <xdr:nvCxnSpPr>
        <xdr:cNvPr id="110" name="直線コネクタ 109"/>
        <xdr:cNvCxnSpPr/>
      </xdr:nvCxnSpPr>
      <xdr:spPr>
        <a:xfrm flipV="1">
          <a:off x="10476865" y="5737580"/>
          <a:ext cx="0" cy="1390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102549</xdr:rowOff>
    </xdr:from>
    <xdr:ext cx="469744" cy="259045"/>
    <xdr:sp macro="" textlink="">
      <xdr:nvSpPr>
        <xdr:cNvPr id="111" name="【道路】&#10;一人当たり延長最小値テキスト"/>
        <xdr:cNvSpPr txBox="1"/>
      </xdr:nvSpPr>
      <xdr:spPr>
        <a:xfrm>
          <a:off x="10515600" y="713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98722</xdr:rowOff>
    </xdr:from>
    <xdr:to>
      <xdr:col>55</xdr:col>
      <xdr:colOff>88900</xdr:colOff>
      <xdr:row>41</xdr:row>
      <xdr:rowOff>98722</xdr:rowOff>
    </xdr:to>
    <xdr:cxnSp macro="">
      <xdr:nvCxnSpPr>
        <xdr:cNvPr id="112" name="直線コネクタ 111"/>
        <xdr:cNvCxnSpPr/>
      </xdr:nvCxnSpPr>
      <xdr:spPr>
        <a:xfrm>
          <a:off x="10388600" y="712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26407</xdr:rowOff>
    </xdr:from>
    <xdr:ext cx="599010" cy="259045"/>
    <xdr:sp macro="" textlink="">
      <xdr:nvSpPr>
        <xdr:cNvPr id="113" name="【道路】&#10;一人当たり延長最大値テキスト"/>
        <xdr:cNvSpPr txBox="1"/>
      </xdr:nvSpPr>
      <xdr:spPr>
        <a:xfrm>
          <a:off x="10515600" y="551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79730</xdr:rowOff>
    </xdr:from>
    <xdr:to>
      <xdr:col>55</xdr:col>
      <xdr:colOff>88900</xdr:colOff>
      <xdr:row>33</xdr:row>
      <xdr:rowOff>79730</xdr:rowOff>
    </xdr:to>
    <xdr:cxnSp macro="">
      <xdr:nvCxnSpPr>
        <xdr:cNvPr id="114" name="直線コネクタ 113"/>
        <xdr:cNvCxnSpPr/>
      </xdr:nvCxnSpPr>
      <xdr:spPr>
        <a:xfrm>
          <a:off x="10388600" y="573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92570</xdr:rowOff>
    </xdr:from>
    <xdr:ext cx="534377" cy="259045"/>
    <xdr:sp macro="" textlink="">
      <xdr:nvSpPr>
        <xdr:cNvPr id="115" name="【道路】&#10;一人当たり延長平均値テキスト"/>
        <xdr:cNvSpPr txBox="1"/>
      </xdr:nvSpPr>
      <xdr:spPr>
        <a:xfrm>
          <a:off x="10515600" y="6779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114143</xdr:rowOff>
    </xdr:from>
    <xdr:to>
      <xdr:col>55</xdr:col>
      <xdr:colOff>50800</xdr:colOff>
      <xdr:row>40</xdr:row>
      <xdr:rowOff>44293</xdr:rowOff>
    </xdr:to>
    <xdr:sp macro="" textlink="">
      <xdr:nvSpPr>
        <xdr:cNvPr id="116" name="フローチャート: 判断 115"/>
        <xdr:cNvSpPr/>
      </xdr:nvSpPr>
      <xdr:spPr>
        <a:xfrm>
          <a:off x="10426700" y="680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109516</xdr:rowOff>
    </xdr:from>
    <xdr:to>
      <xdr:col>50</xdr:col>
      <xdr:colOff>165100</xdr:colOff>
      <xdr:row>40</xdr:row>
      <xdr:rowOff>39666</xdr:rowOff>
    </xdr:to>
    <xdr:sp macro="" textlink="">
      <xdr:nvSpPr>
        <xdr:cNvPr id="117" name="フローチャート: 判断 116"/>
        <xdr:cNvSpPr/>
      </xdr:nvSpPr>
      <xdr:spPr>
        <a:xfrm>
          <a:off x="9588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125618</xdr:rowOff>
    </xdr:from>
    <xdr:to>
      <xdr:col>46</xdr:col>
      <xdr:colOff>38100</xdr:colOff>
      <xdr:row>40</xdr:row>
      <xdr:rowOff>55768</xdr:rowOff>
    </xdr:to>
    <xdr:sp macro="" textlink="">
      <xdr:nvSpPr>
        <xdr:cNvPr id="118" name="フローチャート: 判断 117"/>
        <xdr:cNvSpPr/>
      </xdr:nvSpPr>
      <xdr:spPr>
        <a:xfrm>
          <a:off x="8699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92636</xdr:rowOff>
    </xdr:from>
    <xdr:to>
      <xdr:col>41</xdr:col>
      <xdr:colOff>101600</xdr:colOff>
      <xdr:row>40</xdr:row>
      <xdr:rowOff>22786</xdr:rowOff>
    </xdr:to>
    <xdr:sp macro="" textlink="">
      <xdr:nvSpPr>
        <xdr:cNvPr id="119" name="フローチャート: 判断 118"/>
        <xdr:cNvSpPr/>
      </xdr:nvSpPr>
      <xdr:spPr>
        <a:xfrm>
          <a:off x="7810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16055</xdr:rowOff>
    </xdr:from>
    <xdr:to>
      <xdr:col>36</xdr:col>
      <xdr:colOff>165100</xdr:colOff>
      <xdr:row>40</xdr:row>
      <xdr:rowOff>117655</xdr:rowOff>
    </xdr:to>
    <xdr:sp macro="" textlink="">
      <xdr:nvSpPr>
        <xdr:cNvPr id="120" name="フローチャート: 判断 119"/>
        <xdr:cNvSpPr/>
      </xdr:nvSpPr>
      <xdr:spPr>
        <a:xfrm>
          <a:off x="6921500" y="687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28930</xdr:rowOff>
    </xdr:from>
    <xdr:to>
      <xdr:col>55</xdr:col>
      <xdr:colOff>50800</xdr:colOff>
      <xdr:row>33</xdr:row>
      <xdr:rowOff>130530</xdr:rowOff>
    </xdr:to>
    <xdr:sp macro="" textlink="">
      <xdr:nvSpPr>
        <xdr:cNvPr id="126" name="楕円 125"/>
        <xdr:cNvSpPr/>
      </xdr:nvSpPr>
      <xdr:spPr>
        <a:xfrm>
          <a:off x="10426700" y="56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153407</xdr:rowOff>
    </xdr:from>
    <xdr:ext cx="599010" cy="259045"/>
    <xdr:sp macro="" textlink="">
      <xdr:nvSpPr>
        <xdr:cNvPr id="127" name="【道路】&#10;一人当たり延長該当値テキスト"/>
        <xdr:cNvSpPr txBox="1"/>
      </xdr:nvSpPr>
      <xdr:spPr>
        <a:xfrm>
          <a:off x="10515600" y="5639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53435</xdr:rowOff>
    </xdr:from>
    <xdr:to>
      <xdr:col>50</xdr:col>
      <xdr:colOff>165100</xdr:colOff>
      <xdr:row>33</xdr:row>
      <xdr:rowOff>155035</xdr:rowOff>
    </xdr:to>
    <xdr:sp macro="" textlink="">
      <xdr:nvSpPr>
        <xdr:cNvPr id="128" name="楕円 127"/>
        <xdr:cNvSpPr/>
      </xdr:nvSpPr>
      <xdr:spPr>
        <a:xfrm>
          <a:off x="9588500" y="571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79730</xdr:rowOff>
    </xdr:from>
    <xdr:to>
      <xdr:col>55</xdr:col>
      <xdr:colOff>0</xdr:colOff>
      <xdr:row>33</xdr:row>
      <xdr:rowOff>104235</xdr:rowOff>
    </xdr:to>
    <xdr:cxnSp macro="">
      <xdr:nvCxnSpPr>
        <xdr:cNvPr id="129" name="直線コネクタ 128"/>
        <xdr:cNvCxnSpPr/>
      </xdr:nvCxnSpPr>
      <xdr:spPr>
        <a:xfrm flipV="1">
          <a:off x="9639300" y="5737580"/>
          <a:ext cx="838200" cy="2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159167</xdr:rowOff>
    </xdr:from>
    <xdr:to>
      <xdr:col>46</xdr:col>
      <xdr:colOff>38100</xdr:colOff>
      <xdr:row>34</xdr:row>
      <xdr:rowOff>89317</xdr:rowOff>
    </xdr:to>
    <xdr:sp macro="" textlink="">
      <xdr:nvSpPr>
        <xdr:cNvPr id="130" name="楕円 129"/>
        <xdr:cNvSpPr/>
      </xdr:nvSpPr>
      <xdr:spPr>
        <a:xfrm>
          <a:off x="8699500" y="581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104235</xdr:rowOff>
    </xdr:from>
    <xdr:to>
      <xdr:col>50</xdr:col>
      <xdr:colOff>114300</xdr:colOff>
      <xdr:row>34</xdr:row>
      <xdr:rowOff>38517</xdr:rowOff>
    </xdr:to>
    <xdr:cxnSp macro="">
      <xdr:nvCxnSpPr>
        <xdr:cNvPr id="131" name="直線コネクタ 130"/>
        <xdr:cNvCxnSpPr/>
      </xdr:nvCxnSpPr>
      <xdr:spPr>
        <a:xfrm flipV="1">
          <a:off x="8750300" y="5762085"/>
          <a:ext cx="889000" cy="10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107513</xdr:rowOff>
    </xdr:from>
    <xdr:to>
      <xdr:col>41</xdr:col>
      <xdr:colOff>101600</xdr:colOff>
      <xdr:row>34</xdr:row>
      <xdr:rowOff>37663</xdr:rowOff>
    </xdr:to>
    <xdr:sp macro="" textlink="">
      <xdr:nvSpPr>
        <xdr:cNvPr id="132" name="楕円 131"/>
        <xdr:cNvSpPr/>
      </xdr:nvSpPr>
      <xdr:spPr>
        <a:xfrm>
          <a:off x="7810500" y="576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158313</xdr:rowOff>
    </xdr:from>
    <xdr:to>
      <xdr:col>45</xdr:col>
      <xdr:colOff>177800</xdr:colOff>
      <xdr:row>34</xdr:row>
      <xdr:rowOff>38517</xdr:rowOff>
    </xdr:to>
    <xdr:cxnSp macro="">
      <xdr:nvCxnSpPr>
        <xdr:cNvPr id="133" name="直線コネクタ 132"/>
        <xdr:cNvCxnSpPr/>
      </xdr:nvCxnSpPr>
      <xdr:spPr>
        <a:xfrm>
          <a:off x="7861300" y="5816163"/>
          <a:ext cx="889000" cy="5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30793</xdr:rowOff>
    </xdr:from>
    <xdr:ext cx="534377" cy="259045"/>
    <xdr:sp macro="" textlink="">
      <xdr:nvSpPr>
        <xdr:cNvPr id="134" name="n_1aveValue【道路】&#10;一人当たり延長"/>
        <xdr:cNvSpPr txBox="1"/>
      </xdr:nvSpPr>
      <xdr:spPr>
        <a:xfrm>
          <a:off x="9359411" y="68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46895</xdr:rowOff>
    </xdr:from>
    <xdr:ext cx="534377" cy="259045"/>
    <xdr:sp macro="" textlink="">
      <xdr:nvSpPr>
        <xdr:cNvPr id="135" name="n_2aveValue【道路】&#10;一人当たり延長"/>
        <xdr:cNvSpPr txBox="1"/>
      </xdr:nvSpPr>
      <xdr:spPr>
        <a:xfrm>
          <a:off x="8483111" y="69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13913</xdr:rowOff>
    </xdr:from>
    <xdr:ext cx="534377" cy="259045"/>
    <xdr:sp macro="" textlink="">
      <xdr:nvSpPr>
        <xdr:cNvPr id="136" name="n_3aveValue【道路】&#10;一人当たり延長"/>
        <xdr:cNvSpPr txBox="1"/>
      </xdr:nvSpPr>
      <xdr:spPr>
        <a:xfrm>
          <a:off x="7594111" y="687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134182</xdr:rowOff>
    </xdr:from>
    <xdr:ext cx="534377" cy="259045"/>
    <xdr:sp macro="" textlink="">
      <xdr:nvSpPr>
        <xdr:cNvPr id="137" name="n_4aveValue【道路】&#10;一人当たり延長"/>
        <xdr:cNvSpPr txBox="1"/>
      </xdr:nvSpPr>
      <xdr:spPr>
        <a:xfrm>
          <a:off x="6705111" y="664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32</xdr:row>
      <xdr:rowOff>112</xdr:rowOff>
    </xdr:from>
    <xdr:ext cx="599010" cy="259045"/>
    <xdr:sp macro="" textlink="">
      <xdr:nvSpPr>
        <xdr:cNvPr id="138" name="n_1mainValue【道路】&#10;一人当たり延長"/>
        <xdr:cNvSpPr txBox="1"/>
      </xdr:nvSpPr>
      <xdr:spPr>
        <a:xfrm>
          <a:off x="9327094" y="548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32</xdr:row>
      <xdr:rowOff>105844</xdr:rowOff>
    </xdr:from>
    <xdr:ext cx="599010" cy="259045"/>
    <xdr:sp macro="" textlink="">
      <xdr:nvSpPr>
        <xdr:cNvPr id="139" name="n_2mainValue【道路】&#10;一人当たり延長"/>
        <xdr:cNvSpPr txBox="1"/>
      </xdr:nvSpPr>
      <xdr:spPr>
        <a:xfrm>
          <a:off x="8450794" y="559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32</xdr:row>
      <xdr:rowOff>54190</xdr:rowOff>
    </xdr:from>
    <xdr:ext cx="599010" cy="259045"/>
    <xdr:sp macro="" textlink="">
      <xdr:nvSpPr>
        <xdr:cNvPr id="140" name="n_3mainValue【道路】&#10;一人当たり延長"/>
        <xdr:cNvSpPr txBox="1"/>
      </xdr:nvSpPr>
      <xdr:spPr>
        <a:xfrm>
          <a:off x="7561794" y="554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66" name="直線コネクタ 165"/>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67" name="【橋りょう・トンネル】&#10;有形固定資産減価償却率最小値テキスト"/>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68" name="直線コネクタ 167"/>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69" name="【橋りょう・トンネル】&#10;有形固定資産減価償却率最大値テキスト"/>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0" name="直線コネクタ 169"/>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14168</xdr:rowOff>
    </xdr:from>
    <xdr:ext cx="405111" cy="259045"/>
    <xdr:sp macro="" textlink="">
      <xdr:nvSpPr>
        <xdr:cNvPr id="171" name="【橋りょう・トンネル】&#10;有形固定資産減価償却率平均値テキスト"/>
        <xdr:cNvSpPr txBox="1"/>
      </xdr:nvSpPr>
      <xdr:spPr>
        <a:xfrm>
          <a:off x="4673600" y="104726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72" name="フローチャート: 判断 171"/>
        <xdr:cNvSpPr/>
      </xdr:nvSpPr>
      <xdr:spPr>
        <a:xfrm>
          <a:off x="45847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73" name="フローチャート: 判断 172"/>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74" name="フローチャート: 判断 173"/>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75" name="フローチャート: 判断 174"/>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164737</xdr:rowOff>
    </xdr:from>
    <xdr:to>
      <xdr:col>6</xdr:col>
      <xdr:colOff>38100</xdr:colOff>
      <xdr:row>61</xdr:row>
      <xdr:rowOff>94887</xdr:rowOff>
    </xdr:to>
    <xdr:sp macro="" textlink="">
      <xdr:nvSpPr>
        <xdr:cNvPr id="176" name="フローチャート: 判断 175"/>
        <xdr:cNvSpPr/>
      </xdr:nvSpPr>
      <xdr:spPr>
        <a:xfrm>
          <a:off x="1079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110853</xdr:rowOff>
    </xdr:from>
    <xdr:to>
      <xdr:col>24</xdr:col>
      <xdr:colOff>114300</xdr:colOff>
      <xdr:row>61</xdr:row>
      <xdr:rowOff>41003</xdr:rowOff>
    </xdr:to>
    <xdr:sp macro="" textlink="">
      <xdr:nvSpPr>
        <xdr:cNvPr id="182" name="楕円 181"/>
        <xdr:cNvSpPr/>
      </xdr:nvSpPr>
      <xdr:spPr>
        <a:xfrm>
          <a:off x="45847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133730</xdr:rowOff>
    </xdr:from>
    <xdr:ext cx="405111" cy="259045"/>
    <xdr:sp macro="" textlink="">
      <xdr:nvSpPr>
        <xdr:cNvPr id="183" name="【橋りょう・トンネル】&#10;有形固定資産減価償却率該当値テキスト"/>
        <xdr:cNvSpPr txBox="1"/>
      </xdr:nvSpPr>
      <xdr:spPr>
        <a:xfrm>
          <a:off x="4673600" y="1024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83094</xdr:rowOff>
    </xdr:from>
    <xdr:to>
      <xdr:col>20</xdr:col>
      <xdr:colOff>38100</xdr:colOff>
      <xdr:row>61</xdr:row>
      <xdr:rowOff>13244</xdr:rowOff>
    </xdr:to>
    <xdr:sp macro="" textlink="">
      <xdr:nvSpPr>
        <xdr:cNvPr id="184" name="楕円 183"/>
        <xdr:cNvSpPr/>
      </xdr:nvSpPr>
      <xdr:spPr>
        <a:xfrm>
          <a:off x="3746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133894</xdr:rowOff>
    </xdr:from>
    <xdr:to>
      <xdr:col>24</xdr:col>
      <xdr:colOff>63500</xdr:colOff>
      <xdr:row>60</xdr:row>
      <xdr:rowOff>161653</xdr:rowOff>
    </xdr:to>
    <xdr:cxnSp macro="">
      <xdr:nvCxnSpPr>
        <xdr:cNvPr id="185" name="直線コネクタ 184"/>
        <xdr:cNvCxnSpPr/>
      </xdr:nvCxnSpPr>
      <xdr:spPr>
        <a:xfrm>
          <a:off x="3797300" y="1042089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17780</xdr:rowOff>
    </xdr:from>
    <xdr:to>
      <xdr:col>15</xdr:col>
      <xdr:colOff>101600</xdr:colOff>
      <xdr:row>60</xdr:row>
      <xdr:rowOff>119380</xdr:rowOff>
    </xdr:to>
    <xdr:sp macro="" textlink="">
      <xdr:nvSpPr>
        <xdr:cNvPr id="186" name="楕円 185"/>
        <xdr:cNvSpPr/>
      </xdr:nvSpPr>
      <xdr:spPr>
        <a:xfrm>
          <a:off x="2857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68580</xdr:rowOff>
    </xdr:from>
    <xdr:to>
      <xdr:col>19</xdr:col>
      <xdr:colOff>177800</xdr:colOff>
      <xdr:row>60</xdr:row>
      <xdr:rowOff>133894</xdr:rowOff>
    </xdr:to>
    <xdr:cxnSp macro="">
      <xdr:nvCxnSpPr>
        <xdr:cNvPr id="187" name="直線コネクタ 186"/>
        <xdr:cNvCxnSpPr/>
      </xdr:nvCxnSpPr>
      <xdr:spPr>
        <a:xfrm>
          <a:off x="2908300" y="1035558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24312</xdr:rowOff>
    </xdr:from>
    <xdr:to>
      <xdr:col>10</xdr:col>
      <xdr:colOff>165100</xdr:colOff>
      <xdr:row>60</xdr:row>
      <xdr:rowOff>125912</xdr:rowOff>
    </xdr:to>
    <xdr:sp macro="" textlink="">
      <xdr:nvSpPr>
        <xdr:cNvPr id="188" name="楕円 187"/>
        <xdr:cNvSpPr/>
      </xdr:nvSpPr>
      <xdr:spPr>
        <a:xfrm>
          <a:off x="1968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68580</xdr:rowOff>
    </xdr:from>
    <xdr:to>
      <xdr:col>15</xdr:col>
      <xdr:colOff>50800</xdr:colOff>
      <xdr:row>60</xdr:row>
      <xdr:rowOff>75112</xdr:rowOff>
    </xdr:to>
    <xdr:cxnSp macro="">
      <xdr:nvCxnSpPr>
        <xdr:cNvPr id="189" name="直線コネクタ 188"/>
        <xdr:cNvCxnSpPr/>
      </xdr:nvCxnSpPr>
      <xdr:spPr>
        <a:xfrm flipV="1">
          <a:off x="2019300" y="103555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125203</xdr:rowOff>
    </xdr:from>
    <xdr:ext cx="405111" cy="259045"/>
    <xdr:sp macro="" textlink="">
      <xdr:nvSpPr>
        <xdr:cNvPr id="190" name="n_1aveValue【橋りょう・トンネル】&#10;有形固定資産減価償却率"/>
        <xdr:cNvSpPr txBox="1"/>
      </xdr:nvSpPr>
      <xdr:spPr>
        <a:xfrm>
          <a:off x="35820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92546</xdr:rowOff>
    </xdr:from>
    <xdr:ext cx="405111" cy="259045"/>
    <xdr:sp macro="" textlink="">
      <xdr:nvSpPr>
        <xdr:cNvPr id="191" name="n_2aveValue【橋りょう・トンネル】&#10;有形固定資産減価償却率"/>
        <xdr:cNvSpPr txBox="1"/>
      </xdr:nvSpPr>
      <xdr:spPr>
        <a:xfrm>
          <a:off x="2705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192" name="n_3aveValue【橋りょう・トンネル】&#10;有形固定資産減価償却率"/>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111414</xdr:rowOff>
    </xdr:from>
    <xdr:ext cx="405111" cy="259045"/>
    <xdr:sp macro="" textlink="">
      <xdr:nvSpPr>
        <xdr:cNvPr id="193" name="n_4aveValue【橋りょう・トンネル】&#10;有形固定資産減価償却率"/>
        <xdr:cNvSpPr txBox="1"/>
      </xdr:nvSpPr>
      <xdr:spPr>
        <a:xfrm>
          <a:off x="927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29771</xdr:rowOff>
    </xdr:from>
    <xdr:ext cx="405111" cy="259045"/>
    <xdr:sp macro="" textlink="">
      <xdr:nvSpPr>
        <xdr:cNvPr id="194" name="n_1mainValue【橋りょう・トンネル】&#10;有形固定資産減価償却率"/>
        <xdr:cNvSpPr txBox="1"/>
      </xdr:nvSpPr>
      <xdr:spPr>
        <a:xfrm>
          <a:off x="35820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195" name="n_2mainValue【橋りょう・トンネル】&#10;有形固定資産減価償却率"/>
        <xdr:cNvSpPr txBox="1"/>
      </xdr:nvSpPr>
      <xdr:spPr>
        <a:xfrm>
          <a:off x="2705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142439</xdr:rowOff>
    </xdr:from>
    <xdr:ext cx="405111" cy="259045"/>
    <xdr:sp macro="" textlink="">
      <xdr:nvSpPr>
        <xdr:cNvPr id="196" name="n_3mainValue【橋りょう・トンネル】&#10;有形固定資産減価償却率"/>
        <xdr:cNvSpPr txBox="1"/>
      </xdr:nvSpPr>
      <xdr:spPr>
        <a:xfrm>
          <a:off x="1816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7" name="直線コネクタ 20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8" name="テキスト ボックス 20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9" name="直線コネクタ 20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0" name="テキスト ボックス 20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1" name="直線コネクタ 21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2" name="テキスト ボックス 21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3" name="直線コネクタ 21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4" name="テキスト ボックス 21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5" name="直線コネクタ 21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6" name="テキスト ボックス 21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8" name="テキスト ボックス 21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36177</xdr:rowOff>
    </xdr:from>
    <xdr:to>
      <xdr:col>54</xdr:col>
      <xdr:colOff>189865</xdr:colOff>
      <xdr:row>64</xdr:row>
      <xdr:rowOff>75350</xdr:rowOff>
    </xdr:to>
    <xdr:cxnSp macro="">
      <xdr:nvCxnSpPr>
        <xdr:cNvPr id="220" name="直線コネクタ 219"/>
        <xdr:cNvCxnSpPr/>
      </xdr:nvCxnSpPr>
      <xdr:spPr>
        <a:xfrm flipV="1">
          <a:off x="10476865" y="9637377"/>
          <a:ext cx="0" cy="141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79177</xdr:rowOff>
    </xdr:from>
    <xdr:ext cx="469744" cy="259045"/>
    <xdr:sp macro="" textlink="">
      <xdr:nvSpPr>
        <xdr:cNvPr id="221" name="【橋りょう・トンネル】&#10;一人当たり有形固定資産（償却資産）額最小値テキスト"/>
        <xdr:cNvSpPr txBox="1"/>
      </xdr:nvSpPr>
      <xdr:spPr>
        <a:xfrm>
          <a:off x="10515600" y="1105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75350</xdr:rowOff>
    </xdr:from>
    <xdr:to>
      <xdr:col>55</xdr:col>
      <xdr:colOff>88900</xdr:colOff>
      <xdr:row>64</xdr:row>
      <xdr:rowOff>75350</xdr:rowOff>
    </xdr:to>
    <xdr:cxnSp macro="">
      <xdr:nvCxnSpPr>
        <xdr:cNvPr id="222" name="直線コネクタ 221"/>
        <xdr:cNvCxnSpPr/>
      </xdr:nvCxnSpPr>
      <xdr:spPr>
        <a:xfrm>
          <a:off x="10388600" y="1104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154304</xdr:rowOff>
    </xdr:from>
    <xdr:ext cx="690189" cy="259045"/>
    <xdr:sp macro="" textlink="">
      <xdr:nvSpPr>
        <xdr:cNvPr id="223" name="【橋りょう・トンネル】&#10;一人当たり有形固定資産（償却資産）額最大値テキスト"/>
        <xdr:cNvSpPr txBox="1"/>
      </xdr:nvSpPr>
      <xdr:spPr>
        <a:xfrm>
          <a:off x="10515600" y="94126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36177</xdr:rowOff>
    </xdr:from>
    <xdr:to>
      <xdr:col>55</xdr:col>
      <xdr:colOff>88900</xdr:colOff>
      <xdr:row>56</xdr:row>
      <xdr:rowOff>36177</xdr:rowOff>
    </xdr:to>
    <xdr:cxnSp macro="">
      <xdr:nvCxnSpPr>
        <xdr:cNvPr id="224" name="直線コネクタ 223"/>
        <xdr:cNvCxnSpPr/>
      </xdr:nvCxnSpPr>
      <xdr:spPr>
        <a:xfrm>
          <a:off x="10388600" y="963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6633</xdr:rowOff>
    </xdr:from>
    <xdr:ext cx="599010" cy="259045"/>
    <xdr:sp macro="" textlink="">
      <xdr:nvSpPr>
        <xdr:cNvPr id="225" name="【橋りょう・トンネル】&#10;一人当たり有形固定資産（償却資産）額平均値テキスト"/>
        <xdr:cNvSpPr txBox="1"/>
      </xdr:nvSpPr>
      <xdr:spPr>
        <a:xfrm>
          <a:off x="10515600" y="10807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28206</xdr:rowOff>
    </xdr:from>
    <xdr:to>
      <xdr:col>55</xdr:col>
      <xdr:colOff>50800</xdr:colOff>
      <xdr:row>63</xdr:row>
      <xdr:rowOff>129806</xdr:rowOff>
    </xdr:to>
    <xdr:sp macro="" textlink="">
      <xdr:nvSpPr>
        <xdr:cNvPr id="226" name="フローチャート: 判断 225"/>
        <xdr:cNvSpPr/>
      </xdr:nvSpPr>
      <xdr:spPr>
        <a:xfrm>
          <a:off x="10426700" y="1082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25395</xdr:rowOff>
    </xdr:from>
    <xdr:to>
      <xdr:col>50</xdr:col>
      <xdr:colOff>165100</xdr:colOff>
      <xdr:row>63</xdr:row>
      <xdr:rowOff>126995</xdr:rowOff>
    </xdr:to>
    <xdr:sp macro="" textlink="">
      <xdr:nvSpPr>
        <xdr:cNvPr id="227" name="フローチャート: 判断 226"/>
        <xdr:cNvSpPr/>
      </xdr:nvSpPr>
      <xdr:spPr>
        <a:xfrm>
          <a:off x="9588500" y="1082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3337</xdr:rowOff>
    </xdr:from>
    <xdr:to>
      <xdr:col>46</xdr:col>
      <xdr:colOff>38100</xdr:colOff>
      <xdr:row>63</xdr:row>
      <xdr:rowOff>104937</xdr:rowOff>
    </xdr:to>
    <xdr:sp macro="" textlink="">
      <xdr:nvSpPr>
        <xdr:cNvPr id="228" name="フローチャート: 判断 227"/>
        <xdr:cNvSpPr/>
      </xdr:nvSpPr>
      <xdr:spPr>
        <a:xfrm>
          <a:off x="8699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167370</xdr:rowOff>
    </xdr:from>
    <xdr:to>
      <xdr:col>41</xdr:col>
      <xdr:colOff>101600</xdr:colOff>
      <xdr:row>63</xdr:row>
      <xdr:rowOff>97520</xdr:rowOff>
    </xdr:to>
    <xdr:sp macro="" textlink="">
      <xdr:nvSpPr>
        <xdr:cNvPr id="229" name="フローチャート: 判断 228"/>
        <xdr:cNvSpPr/>
      </xdr:nvSpPr>
      <xdr:spPr>
        <a:xfrm>
          <a:off x="7810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33293</xdr:rowOff>
    </xdr:from>
    <xdr:to>
      <xdr:col>36</xdr:col>
      <xdr:colOff>165100</xdr:colOff>
      <xdr:row>63</xdr:row>
      <xdr:rowOff>134893</xdr:rowOff>
    </xdr:to>
    <xdr:sp macro="" textlink="">
      <xdr:nvSpPr>
        <xdr:cNvPr id="230" name="フローチャート: 判断 229"/>
        <xdr:cNvSpPr/>
      </xdr:nvSpPr>
      <xdr:spPr>
        <a:xfrm>
          <a:off x="6921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66861</xdr:rowOff>
    </xdr:from>
    <xdr:to>
      <xdr:col>55</xdr:col>
      <xdr:colOff>50800</xdr:colOff>
      <xdr:row>62</xdr:row>
      <xdr:rowOff>168461</xdr:rowOff>
    </xdr:to>
    <xdr:sp macro="" textlink="">
      <xdr:nvSpPr>
        <xdr:cNvPr id="236" name="楕円 235"/>
        <xdr:cNvSpPr/>
      </xdr:nvSpPr>
      <xdr:spPr>
        <a:xfrm>
          <a:off x="10426700" y="1069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89738</xdr:rowOff>
    </xdr:from>
    <xdr:ext cx="599010" cy="259045"/>
    <xdr:sp macro="" textlink="">
      <xdr:nvSpPr>
        <xdr:cNvPr id="237" name="【橋りょう・トンネル】&#10;一人当たり有形固定資産（償却資産）額該当値テキスト"/>
        <xdr:cNvSpPr txBox="1"/>
      </xdr:nvSpPr>
      <xdr:spPr>
        <a:xfrm>
          <a:off x="10515600" y="10548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73072</xdr:rowOff>
    </xdr:from>
    <xdr:to>
      <xdr:col>50</xdr:col>
      <xdr:colOff>165100</xdr:colOff>
      <xdr:row>63</xdr:row>
      <xdr:rowOff>3222</xdr:rowOff>
    </xdr:to>
    <xdr:sp macro="" textlink="">
      <xdr:nvSpPr>
        <xdr:cNvPr id="238" name="楕円 237"/>
        <xdr:cNvSpPr/>
      </xdr:nvSpPr>
      <xdr:spPr>
        <a:xfrm>
          <a:off x="9588500" y="1070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117661</xdr:rowOff>
    </xdr:from>
    <xdr:to>
      <xdr:col>55</xdr:col>
      <xdr:colOff>0</xdr:colOff>
      <xdr:row>62</xdr:row>
      <xdr:rowOff>123872</xdr:rowOff>
    </xdr:to>
    <xdr:cxnSp macro="">
      <xdr:nvCxnSpPr>
        <xdr:cNvPr id="239" name="直線コネクタ 238"/>
        <xdr:cNvCxnSpPr/>
      </xdr:nvCxnSpPr>
      <xdr:spPr>
        <a:xfrm flipV="1">
          <a:off x="9639300" y="10747561"/>
          <a:ext cx="838200" cy="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93163</xdr:rowOff>
    </xdr:from>
    <xdr:to>
      <xdr:col>46</xdr:col>
      <xdr:colOff>38100</xdr:colOff>
      <xdr:row>63</xdr:row>
      <xdr:rowOff>23313</xdr:rowOff>
    </xdr:to>
    <xdr:sp macro="" textlink="">
      <xdr:nvSpPr>
        <xdr:cNvPr id="240" name="楕円 239"/>
        <xdr:cNvSpPr/>
      </xdr:nvSpPr>
      <xdr:spPr>
        <a:xfrm>
          <a:off x="8699500" y="107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123872</xdr:rowOff>
    </xdr:from>
    <xdr:to>
      <xdr:col>50</xdr:col>
      <xdr:colOff>114300</xdr:colOff>
      <xdr:row>62</xdr:row>
      <xdr:rowOff>143963</xdr:rowOff>
    </xdr:to>
    <xdr:cxnSp macro="">
      <xdr:nvCxnSpPr>
        <xdr:cNvPr id="241" name="直線コネクタ 240"/>
        <xdr:cNvCxnSpPr/>
      </xdr:nvCxnSpPr>
      <xdr:spPr>
        <a:xfrm flipV="1">
          <a:off x="8750300" y="10753772"/>
          <a:ext cx="889000" cy="2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85250</xdr:rowOff>
    </xdr:from>
    <xdr:to>
      <xdr:col>41</xdr:col>
      <xdr:colOff>101600</xdr:colOff>
      <xdr:row>63</xdr:row>
      <xdr:rowOff>15400</xdr:rowOff>
    </xdr:to>
    <xdr:sp macro="" textlink="">
      <xdr:nvSpPr>
        <xdr:cNvPr id="242" name="楕円 241"/>
        <xdr:cNvSpPr/>
      </xdr:nvSpPr>
      <xdr:spPr>
        <a:xfrm>
          <a:off x="7810500" y="107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136050</xdr:rowOff>
    </xdr:from>
    <xdr:to>
      <xdr:col>45</xdr:col>
      <xdr:colOff>177800</xdr:colOff>
      <xdr:row>62</xdr:row>
      <xdr:rowOff>143963</xdr:rowOff>
    </xdr:to>
    <xdr:cxnSp macro="">
      <xdr:nvCxnSpPr>
        <xdr:cNvPr id="243" name="直線コネクタ 242"/>
        <xdr:cNvCxnSpPr/>
      </xdr:nvCxnSpPr>
      <xdr:spPr>
        <a:xfrm>
          <a:off x="7861300" y="10765950"/>
          <a:ext cx="889000" cy="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118122</xdr:rowOff>
    </xdr:from>
    <xdr:ext cx="599010" cy="259045"/>
    <xdr:sp macro="" textlink="">
      <xdr:nvSpPr>
        <xdr:cNvPr id="244" name="n_1aveValue【橋りょう・トンネル】&#10;一人当たり有形固定資産（償却資産）額"/>
        <xdr:cNvSpPr txBox="1"/>
      </xdr:nvSpPr>
      <xdr:spPr>
        <a:xfrm>
          <a:off x="9327095" y="1091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96064</xdr:rowOff>
    </xdr:from>
    <xdr:ext cx="599010" cy="259045"/>
    <xdr:sp macro="" textlink="">
      <xdr:nvSpPr>
        <xdr:cNvPr id="245" name="n_2aveValue【橋りょう・トンネル】&#10;一人当たり有形固定資産（償却資産）額"/>
        <xdr:cNvSpPr txBox="1"/>
      </xdr:nvSpPr>
      <xdr:spPr>
        <a:xfrm>
          <a:off x="8450795" y="10897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88647</xdr:rowOff>
    </xdr:from>
    <xdr:ext cx="599010" cy="259045"/>
    <xdr:sp macro="" textlink="">
      <xdr:nvSpPr>
        <xdr:cNvPr id="246" name="n_3aveValue【橋りょう・トンネル】&#10;一人当たり有形固定資産（償却資産）額"/>
        <xdr:cNvSpPr txBox="1"/>
      </xdr:nvSpPr>
      <xdr:spPr>
        <a:xfrm>
          <a:off x="7561795" y="1088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151420</xdr:rowOff>
    </xdr:from>
    <xdr:ext cx="599010" cy="259045"/>
    <xdr:sp macro="" textlink="">
      <xdr:nvSpPr>
        <xdr:cNvPr id="247" name="n_4aveValue【橋りょう・トンネル】&#10;一人当たり有形固定資産（償却資産）額"/>
        <xdr:cNvSpPr txBox="1"/>
      </xdr:nvSpPr>
      <xdr:spPr>
        <a:xfrm>
          <a:off x="6672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19749</xdr:rowOff>
    </xdr:from>
    <xdr:ext cx="599010" cy="259045"/>
    <xdr:sp macro="" textlink="">
      <xdr:nvSpPr>
        <xdr:cNvPr id="248" name="n_1mainValue【橋りょう・トンネル】&#10;一人当たり有形固定資産（償却資産）額"/>
        <xdr:cNvSpPr txBox="1"/>
      </xdr:nvSpPr>
      <xdr:spPr>
        <a:xfrm>
          <a:off x="9327095" y="1047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39840</xdr:rowOff>
    </xdr:from>
    <xdr:ext cx="599010" cy="259045"/>
    <xdr:sp macro="" textlink="">
      <xdr:nvSpPr>
        <xdr:cNvPr id="249" name="n_2mainValue【橋りょう・トンネル】&#10;一人当たり有形固定資産（償却資産）額"/>
        <xdr:cNvSpPr txBox="1"/>
      </xdr:nvSpPr>
      <xdr:spPr>
        <a:xfrm>
          <a:off x="8450795" y="1049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31927</xdr:rowOff>
    </xdr:from>
    <xdr:ext cx="599010" cy="259045"/>
    <xdr:sp macro="" textlink="">
      <xdr:nvSpPr>
        <xdr:cNvPr id="250" name="n_3mainValue【橋りょう・トンネル】&#10;一人当たり有形固定資産（償却資産）額"/>
        <xdr:cNvSpPr txBox="1"/>
      </xdr:nvSpPr>
      <xdr:spPr>
        <a:xfrm>
          <a:off x="7561795" y="1049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2" name="直線コネクタ 26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3" name="テキスト ボックス 26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4" name="直線コネクタ 26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5" name="テキスト ボックス 26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6" name="直線コネクタ 26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7" name="テキスト ボックス 26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8" name="直線コネクタ 26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9" name="テキスト ボックス 26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0" name="直線コネクタ 26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1" name="テキスト ボックス 27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2" name="直線コネクタ 27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3" name="テキスト ボックス 27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136071</xdr:rowOff>
    </xdr:from>
    <xdr:to>
      <xdr:col>24</xdr:col>
      <xdr:colOff>62865</xdr:colOff>
      <xdr:row>86</xdr:row>
      <xdr:rowOff>168729</xdr:rowOff>
    </xdr:to>
    <xdr:cxnSp macro="">
      <xdr:nvCxnSpPr>
        <xdr:cNvPr id="276" name="直線コネクタ 275"/>
        <xdr:cNvCxnSpPr/>
      </xdr:nvCxnSpPr>
      <xdr:spPr>
        <a:xfrm flipV="1">
          <a:off x="4634865"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7"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8" name="直線コネクタ 277"/>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82748</xdr:rowOff>
    </xdr:from>
    <xdr:ext cx="340478" cy="259045"/>
    <xdr:sp macro="" textlink="">
      <xdr:nvSpPr>
        <xdr:cNvPr id="279" name="【公営住宅】&#10;有形固定資産減価償却率最大値テキスト"/>
        <xdr:cNvSpPr txBox="1"/>
      </xdr:nvSpPr>
      <xdr:spPr>
        <a:xfrm>
          <a:off x="4673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136071</xdr:rowOff>
    </xdr:from>
    <xdr:to>
      <xdr:col>24</xdr:col>
      <xdr:colOff>152400</xdr:colOff>
      <xdr:row>77</xdr:row>
      <xdr:rowOff>136071</xdr:rowOff>
    </xdr:to>
    <xdr:cxnSp macro="">
      <xdr:nvCxnSpPr>
        <xdr:cNvPr id="280" name="直線コネクタ 279"/>
        <xdr:cNvCxnSpPr/>
      </xdr:nvCxnSpPr>
      <xdr:spPr>
        <a:xfrm>
          <a:off x="4546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6548</xdr:rowOff>
    </xdr:from>
    <xdr:ext cx="405111" cy="259045"/>
    <xdr:sp macro="" textlink="">
      <xdr:nvSpPr>
        <xdr:cNvPr id="281" name="【公営住宅】&#10;有形固定資産減価償却率平均値テキスト"/>
        <xdr:cNvSpPr txBox="1"/>
      </xdr:nvSpPr>
      <xdr:spPr>
        <a:xfrm>
          <a:off x="4673600" y="1423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82" name="フローチャート: 判断 281"/>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83" name="フローチャート: 判断 282"/>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6894</xdr:rowOff>
    </xdr:from>
    <xdr:to>
      <xdr:col>15</xdr:col>
      <xdr:colOff>101600</xdr:colOff>
      <xdr:row>83</xdr:row>
      <xdr:rowOff>108494</xdr:rowOff>
    </xdr:to>
    <xdr:sp macro="" textlink="">
      <xdr:nvSpPr>
        <xdr:cNvPr id="284" name="フローチャート: 判断 283"/>
        <xdr:cNvSpPr/>
      </xdr:nvSpPr>
      <xdr:spPr>
        <a:xfrm>
          <a:off x="2857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85" name="フローチャート: 判断 284"/>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132624</xdr:rowOff>
    </xdr:from>
    <xdr:to>
      <xdr:col>6</xdr:col>
      <xdr:colOff>38100</xdr:colOff>
      <xdr:row>84</xdr:row>
      <xdr:rowOff>62774</xdr:rowOff>
    </xdr:to>
    <xdr:sp macro="" textlink="">
      <xdr:nvSpPr>
        <xdr:cNvPr id="286" name="フローチャート: 判断 285"/>
        <xdr:cNvSpPr/>
      </xdr:nvSpPr>
      <xdr:spPr>
        <a:xfrm>
          <a:off x="1079500" y="1436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129358</xdr:rowOff>
    </xdr:from>
    <xdr:to>
      <xdr:col>24</xdr:col>
      <xdr:colOff>114300</xdr:colOff>
      <xdr:row>82</xdr:row>
      <xdr:rowOff>59508</xdr:rowOff>
    </xdr:to>
    <xdr:sp macro="" textlink="">
      <xdr:nvSpPr>
        <xdr:cNvPr id="292" name="楕円 291"/>
        <xdr:cNvSpPr/>
      </xdr:nvSpPr>
      <xdr:spPr>
        <a:xfrm>
          <a:off x="4584700" y="140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152235</xdr:rowOff>
    </xdr:from>
    <xdr:ext cx="405111" cy="259045"/>
    <xdr:sp macro="" textlink="">
      <xdr:nvSpPr>
        <xdr:cNvPr id="293" name="【公営住宅】&#10;有形固定資産減価償却率該当値テキスト"/>
        <xdr:cNvSpPr txBox="1"/>
      </xdr:nvSpPr>
      <xdr:spPr>
        <a:xfrm>
          <a:off x="4673600" y="1386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95069</xdr:rowOff>
    </xdr:from>
    <xdr:to>
      <xdr:col>20</xdr:col>
      <xdr:colOff>38100</xdr:colOff>
      <xdr:row>82</xdr:row>
      <xdr:rowOff>25219</xdr:rowOff>
    </xdr:to>
    <xdr:sp macro="" textlink="">
      <xdr:nvSpPr>
        <xdr:cNvPr id="294" name="楕円 293"/>
        <xdr:cNvSpPr/>
      </xdr:nvSpPr>
      <xdr:spPr>
        <a:xfrm>
          <a:off x="3746500" y="1398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145869</xdr:rowOff>
    </xdr:from>
    <xdr:to>
      <xdr:col>24</xdr:col>
      <xdr:colOff>63500</xdr:colOff>
      <xdr:row>82</xdr:row>
      <xdr:rowOff>8708</xdr:rowOff>
    </xdr:to>
    <xdr:cxnSp macro="">
      <xdr:nvCxnSpPr>
        <xdr:cNvPr id="295" name="直線コネクタ 294"/>
        <xdr:cNvCxnSpPr/>
      </xdr:nvCxnSpPr>
      <xdr:spPr>
        <a:xfrm>
          <a:off x="3797300" y="1403331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8527</xdr:rowOff>
    </xdr:from>
    <xdr:to>
      <xdr:col>15</xdr:col>
      <xdr:colOff>101600</xdr:colOff>
      <xdr:row>81</xdr:row>
      <xdr:rowOff>110127</xdr:rowOff>
    </xdr:to>
    <xdr:sp macro="" textlink="">
      <xdr:nvSpPr>
        <xdr:cNvPr id="296" name="楕円 295"/>
        <xdr:cNvSpPr/>
      </xdr:nvSpPr>
      <xdr:spPr>
        <a:xfrm>
          <a:off x="2857500" y="1389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59327</xdr:rowOff>
    </xdr:from>
    <xdr:to>
      <xdr:col>19</xdr:col>
      <xdr:colOff>177800</xdr:colOff>
      <xdr:row>81</xdr:row>
      <xdr:rowOff>145869</xdr:rowOff>
    </xdr:to>
    <xdr:cxnSp macro="">
      <xdr:nvCxnSpPr>
        <xdr:cNvPr id="297" name="直線コネクタ 296"/>
        <xdr:cNvCxnSpPr/>
      </xdr:nvCxnSpPr>
      <xdr:spPr>
        <a:xfrm>
          <a:off x="2908300" y="13946777"/>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39551</xdr:rowOff>
    </xdr:from>
    <xdr:to>
      <xdr:col>10</xdr:col>
      <xdr:colOff>165100</xdr:colOff>
      <xdr:row>81</xdr:row>
      <xdr:rowOff>141151</xdr:rowOff>
    </xdr:to>
    <xdr:sp macro="" textlink="">
      <xdr:nvSpPr>
        <xdr:cNvPr id="298" name="楕円 297"/>
        <xdr:cNvSpPr/>
      </xdr:nvSpPr>
      <xdr:spPr>
        <a:xfrm>
          <a:off x="1968500" y="1392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59327</xdr:rowOff>
    </xdr:from>
    <xdr:to>
      <xdr:col>15</xdr:col>
      <xdr:colOff>50800</xdr:colOff>
      <xdr:row>81</xdr:row>
      <xdr:rowOff>90351</xdr:rowOff>
    </xdr:to>
    <xdr:cxnSp macro="">
      <xdr:nvCxnSpPr>
        <xdr:cNvPr id="299" name="直線コネクタ 298"/>
        <xdr:cNvCxnSpPr/>
      </xdr:nvCxnSpPr>
      <xdr:spPr>
        <a:xfrm flipV="1">
          <a:off x="2019300" y="1394677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127379</xdr:rowOff>
    </xdr:from>
    <xdr:ext cx="405111" cy="259045"/>
    <xdr:sp macro="" textlink="">
      <xdr:nvSpPr>
        <xdr:cNvPr id="300" name="n_1aveValue【公営住宅】&#10;有形固定資産減価償却率"/>
        <xdr:cNvSpPr txBox="1"/>
      </xdr:nvSpPr>
      <xdr:spPr>
        <a:xfrm>
          <a:off x="35820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99621</xdr:rowOff>
    </xdr:from>
    <xdr:ext cx="405111" cy="259045"/>
    <xdr:sp macro="" textlink="">
      <xdr:nvSpPr>
        <xdr:cNvPr id="301" name="n_2aveValue【公営住宅】&#10;有形固定資産減価償却率"/>
        <xdr:cNvSpPr txBox="1"/>
      </xdr:nvSpPr>
      <xdr:spPr>
        <a:xfrm>
          <a:off x="27057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302" name="n_3aveValue【公営住宅】&#10;有形固定資産減価償却率"/>
        <xdr:cNvSpPr txBox="1"/>
      </xdr:nvSpPr>
      <xdr:spPr>
        <a:xfrm>
          <a:off x="1816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79301</xdr:rowOff>
    </xdr:from>
    <xdr:ext cx="405111" cy="259045"/>
    <xdr:sp macro="" textlink="">
      <xdr:nvSpPr>
        <xdr:cNvPr id="303" name="n_4aveValue【公営住宅】&#10;有形固定資産減価償却率"/>
        <xdr:cNvSpPr txBox="1"/>
      </xdr:nvSpPr>
      <xdr:spPr>
        <a:xfrm>
          <a:off x="927744" y="1413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41746</xdr:rowOff>
    </xdr:from>
    <xdr:ext cx="405111" cy="259045"/>
    <xdr:sp macro="" textlink="">
      <xdr:nvSpPr>
        <xdr:cNvPr id="304" name="n_1mainValue【公営住宅】&#10;有形固定資産減価償却率"/>
        <xdr:cNvSpPr txBox="1"/>
      </xdr:nvSpPr>
      <xdr:spPr>
        <a:xfrm>
          <a:off x="3582044" y="1375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126654</xdr:rowOff>
    </xdr:from>
    <xdr:ext cx="405111" cy="259045"/>
    <xdr:sp macro="" textlink="">
      <xdr:nvSpPr>
        <xdr:cNvPr id="305" name="n_2mainValue【公営住宅】&#10;有形固定資産減価償却率"/>
        <xdr:cNvSpPr txBox="1"/>
      </xdr:nvSpPr>
      <xdr:spPr>
        <a:xfrm>
          <a:off x="2705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157678</xdr:rowOff>
    </xdr:from>
    <xdr:ext cx="405111" cy="259045"/>
    <xdr:sp macro="" textlink="">
      <xdr:nvSpPr>
        <xdr:cNvPr id="306" name="n_3mainValue【公営住宅】&#10;有形固定資産減価償却率"/>
        <xdr:cNvSpPr txBox="1"/>
      </xdr:nvSpPr>
      <xdr:spPr>
        <a:xfrm>
          <a:off x="1816744" y="1370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8" name="テキスト ボックス 32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xdr:rowOff>
    </xdr:from>
    <xdr:to>
      <xdr:col>54</xdr:col>
      <xdr:colOff>189865</xdr:colOff>
      <xdr:row>86</xdr:row>
      <xdr:rowOff>111252</xdr:rowOff>
    </xdr:to>
    <xdr:cxnSp macro="">
      <xdr:nvCxnSpPr>
        <xdr:cNvPr id="330" name="直線コネクタ 329"/>
        <xdr:cNvCxnSpPr/>
      </xdr:nvCxnSpPr>
      <xdr:spPr>
        <a:xfrm flipV="1">
          <a:off x="10476865" y="13380910"/>
          <a:ext cx="0" cy="147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31"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32" name="直線コネクタ 331"/>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125937</xdr:rowOff>
    </xdr:from>
    <xdr:ext cx="469744" cy="259045"/>
    <xdr:sp macro="" textlink="">
      <xdr:nvSpPr>
        <xdr:cNvPr id="333" name="【公営住宅】&#10;一人当たり面積最大値テキスト"/>
        <xdr:cNvSpPr txBox="1"/>
      </xdr:nvSpPr>
      <xdr:spPr>
        <a:xfrm>
          <a:off x="10515600" y="131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xdr:rowOff>
    </xdr:from>
    <xdr:to>
      <xdr:col>55</xdr:col>
      <xdr:colOff>88900</xdr:colOff>
      <xdr:row>78</xdr:row>
      <xdr:rowOff>7810</xdr:rowOff>
    </xdr:to>
    <xdr:cxnSp macro="">
      <xdr:nvCxnSpPr>
        <xdr:cNvPr id="334" name="直線コネクタ 333"/>
        <xdr:cNvCxnSpPr/>
      </xdr:nvCxnSpPr>
      <xdr:spPr>
        <a:xfrm>
          <a:off x="10388600" y="1338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50689</xdr:rowOff>
    </xdr:from>
    <xdr:ext cx="469744" cy="259045"/>
    <xdr:sp macro="" textlink="">
      <xdr:nvSpPr>
        <xdr:cNvPr id="335" name="【公営住宅】&#10;一人当たり面積平均値テキスト"/>
        <xdr:cNvSpPr txBox="1"/>
      </xdr:nvSpPr>
      <xdr:spPr>
        <a:xfrm>
          <a:off x="10515600" y="14452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72262</xdr:rowOff>
    </xdr:from>
    <xdr:to>
      <xdr:col>55</xdr:col>
      <xdr:colOff>50800</xdr:colOff>
      <xdr:row>85</xdr:row>
      <xdr:rowOff>2412</xdr:rowOff>
    </xdr:to>
    <xdr:sp macro="" textlink="">
      <xdr:nvSpPr>
        <xdr:cNvPr id="336" name="フローチャート: 判断 335"/>
        <xdr:cNvSpPr/>
      </xdr:nvSpPr>
      <xdr:spPr>
        <a:xfrm>
          <a:off x="10426700" y="1447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42163</xdr:rowOff>
    </xdr:from>
    <xdr:to>
      <xdr:col>50</xdr:col>
      <xdr:colOff>165100</xdr:colOff>
      <xdr:row>84</xdr:row>
      <xdr:rowOff>143763</xdr:rowOff>
    </xdr:to>
    <xdr:sp macro="" textlink="">
      <xdr:nvSpPr>
        <xdr:cNvPr id="337" name="フローチャート: 判断 336"/>
        <xdr:cNvSpPr/>
      </xdr:nvSpPr>
      <xdr:spPr>
        <a:xfrm>
          <a:off x="9588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74358</xdr:rowOff>
    </xdr:from>
    <xdr:to>
      <xdr:col>46</xdr:col>
      <xdr:colOff>38100</xdr:colOff>
      <xdr:row>85</xdr:row>
      <xdr:rowOff>4508</xdr:rowOff>
    </xdr:to>
    <xdr:sp macro="" textlink="">
      <xdr:nvSpPr>
        <xdr:cNvPr id="338" name="フローチャート: 判断 337"/>
        <xdr:cNvSpPr/>
      </xdr:nvSpPr>
      <xdr:spPr>
        <a:xfrm>
          <a:off x="8699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102363</xdr:rowOff>
    </xdr:from>
    <xdr:to>
      <xdr:col>41</xdr:col>
      <xdr:colOff>101600</xdr:colOff>
      <xdr:row>85</xdr:row>
      <xdr:rowOff>32513</xdr:rowOff>
    </xdr:to>
    <xdr:sp macro="" textlink="">
      <xdr:nvSpPr>
        <xdr:cNvPr id="339" name="フローチャート: 判断 338"/>
        <xdr:cNvSpPr/>
      </xdr:nvSpPr>
      <xdr:spPr>
        <a:xfrm>
          <a:off x="7810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151892</xdr:rowOff>
    </xdr:from>
    <xdr:to>
      <xdr:col>36</xdr:col>
      <xdr:colOff>165100</xdr:colOff>
      <xdr:row>85</xdr:row>
      <xdr:rowOff>82042</xdr:rowOff>
    </xdr:to>
    <xdr:sp macro="" textlink="">
      <xdr:nvSpPr>
        <xdr:cNvPr id="340" name="フローチャート: 判断 339"/>
        <xdr:cNvSpPr/>
      </xdr:nvSpPr>
      <xdr:spPr>
        <a:xfrm>
          <a:off x="6921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46165</xdr:rowOff>
    </xdr:from>
    <xdr:to>
      <xdr:col>55</xdr:col>
      <xdr:colOff>50800</xdr:colOff>
      <xdr:row>78</xdr:row>
      <xdr:rowOff>147765</xdr:rowOff>
    </xdr:to>
    <xdr:sp macro="" textlink="">
      <xdr:nvSpPr>
        <xdr:cNvPr id="346" name="楕円 345"/>
        <xdr:cNvSpPr/>
      </xdr:nvSpPr>
      <xdr:spPr>
        <a:xfrm>
          <a:off x="10426700" y="1341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132542</xdr:rowOff>
    </xdr:from>
    <xdr:ext cx="469744" cy="259045"/>
    <xdr:sp macro="" textlink="">
      <xdr:nvSpPr>
        <xdr:cNvPr id="347" name="【公営住宅】&#10;一人当たり面積該当値テキスト"/>
        <xdr:cNvSpPr txBox="1"/>
      </xdr:nvSpPr>
      <xdr:spPr>
        <a:xfrm>
          <a:off x="10515600" y="1333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75882</xdr:rowOff>
    </xdr:from>
    <xdr:to>
      <xdr:col>50</xdr:col>
      <xdr:colOff>165100</xdr:colOff>
      <xdr:row>79</xdr:row>
      <xdr:rowOff>6032</xdr:rowOff>
    </xdr:to>
    <xdr:sp macro="" textlink="">
      <xdr:nvSpPr>
        <xdr:cNvPr id="348" name="楕円 347"/>
        <xdr:cNvSpPr/>
      </xdr:nvSpPr>
      <xdr:spPr>
        <a:xfrm>
          <a:off x="9588500" y="1344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96965</xdr:rowOff>
    </xdr:from>
    <xdr:to>
      <xdr:col>55</xdr:col>
      <xdr:colOff>0</xdr:colOff>
      <xdr:row>78</xdr:row>
      <xdr:rowOff>126682</xdr:rowOff>
    </xdr:to>
    <xdr:cxnSp macro="">
      <xdr:nvCxnSpPr>
        <xdr:cNvPr id="349" name="直線コネクタ 348"/>
        <xdr:cNvCxnSpPr/>
      </xdr:nvCxnSpPr>
      <xdr:spPr>
        <a:xfrm flipV="1">
          <a:off x="9639300" y="13470065"/>
          <a:ext cx="8382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45213</xdr:rowOff>
    </xdr:from>
    <xdr:to>
      <xdr:col>46</xdr:col>
      <xdr:colOff>38100</xdr:colOff>
      <xdr:row>79</xdr:row>
      <xdr:rowOff>146813</xdr:rowOff>
    </xdr:to>
    <xdr:sp macro="" textlink="">
      <xdr:nvSpPr>
        <xdr:cNvPr id="350" name="楕円 349"/>
        <xdr:cNvSpPr/>
      </xdr:nvSpPr>
      <xdr:spPr>
        <a:xfrm>
          <a:off x="8699500" y="1358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126682</xdr:rowOff>
    </xdr:from>
    <xdr:to>
      <xdr:col>50</xdr:col>
      <xdr:colOff>114300</xdr:colOff>
      <xdr:row>79</xdr:row>
      <xdr:rowOff>96013</xdr:rowOff>
    </xdr:to>
    <xdr:cxnSp macro="">
      <xdr:nvCxnSpPr>
        <xdr:cNvPr id="351" name="直線コネクタ 350"/>
        <xdr:cNvCxnSpPr/>
      </xdr:nvCxnSpPr>
      <xdr:spPr>
        <a:xfrm flipV="1">
          <a:off x="8750300" y="13499782"/>
          <a:ext cx="889000" cy="14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140272</xdr:rowOff>
    </xdr:from>
    <xdr:to>
      <xdr:col>41</xdr:col>
      <xdr:colOff>101600</xdr:colOff>
      <xdr:row>79</xdr:row>
      <xdr:rowOff>70422</xdr:rowOff>
    </xdr:to>
    <xdr:sp macro="" textlink="">
      <xdr:nvSpPr>
        <xdr:cNvPr id="352" name="楕円 351"/>
        <xdr:cNvSpPr/>
      </xdr:nvSpPr>
      <xdr:spPr>
        <a:xfrm>
          <a:off x="7810500" y="1351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19622</xdr:rowOff>
    </xdr:from>
    <xdr:to>
      <xdr:col>45</xdr:col>
      <xdr:colOff>177800</xdr:colOff>
      <xdr:row>79</xdr:row>
      <xdr:rowOff>96013</xdr:rowOff>
    </xdr:to>
    <xdr:cxnSp macro="">
      <xdr:nvCxnSpPr>
        <xdr:cNvPr id="353" name="直線コネクタ 352"/>
        <xdr:cNvCxnSpPr/>
      </xdr:nvCxnSpPr>
      <xdr:spPr>
        <a:xfrm>
          <a:off x="7861300" y="13564172"/>
          <a:ext cx="889000" cy="7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134890</xdr:rowOff>
    </xdr:from>
    <xdr:ext cx="469744" cy="259045"/>
    <xdr:sp macro="" textlink="">
      <xdr:nvSpPr>
        <xdr:cNvPr id="354" name="n_1aveValue【公営住宅】&#10;一人当たり面積"/>
        <xdr:cNvSpPr txBox="1"/>
      </xdr:nvSpPr>
      <xdr:spPr>
        <a:xfrm>
          <a:off x="9391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167085</xdr:rowOff>
    </xdr:from>
    <xdr:ext cx="469744" cy="259045"/>
    <xdr:sp macro="" textlink="">
      <xdr:nvSpPr>
        <xdr:cNvPr id="355" name="n_2aveValue【公営住宅】&#10;一人当たり面積"/>
        <xdr:cNvSpPr txBox="1"/>
      </xdr:nvSpPr>
      <xdr:spPr>
        <a:xfrm>
          <a:off x="8515427" y="1456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23640</xdr:rowOff>
    </xdr:from>
    <xdr:ext cx="469744" cy="259045"/>
    <xdr:sp macro="" textlink="">
      <xdr:nvSpPr>
        <xdr:cNvPr id="356" name="n_3aveValue【公営住宅】&#10;一人当たり面積"/>
        <xdr:cNvSpPr txBox="1"/>
      </xdr:nvSpPr>
      <xdr:spPr>
        <a:xfrm>
          <a:off x="7626427" y="1459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98569</xdr:rowOff>
    </xdr:from>
    <xdr:ext cx="469744" cy="259045"/>
    <xdr:sp macro="" textlink="">
      <xdr:nvSpPr>
        <xdr:cNvPr id="357" name="n_4aveValue【公営住宅】&#10;一人当たり面積"/>
        <xdr:cNvSpPr txBox="1"/>
      </xdr:nvSpPr>
      <xdr:spPr>
        <a:xfrm>
          <a:off x="6737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22559</xdr:rowOff>
    </xdr:from>
    <xdr:ext cx="469744" cy="259045"/>
    <xdr:sp macro="" textlink="">
      <xdr:nvSpPr>
        <xdr:cNvPr id="358" name="n_1mainValue【公営住宅】&#10;一人当たり面積"/>
        <xdr:cNvSpPr txBox="1"/>
      </xdr:nvSpPr>
      <xdr:spPr>
        <a:xfrm>
          <a:off x="9391727" y="1322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163340</xdr:rowOff>
    </xdr:from>
    <xdr:ext cx="469744" cy="259045"/>
    <xdr:sp macro="" textlink="">
      <xdr:nvSpPr>
        <xdr:cNvPr id="359" name="n_2mainValue【公営住宅】&#10;一人当たり面積"/>
        <xdr:cNvSpPr txBox="1"/>
      </xdr:nvSpPr>
      <xdr:spPr>
        <a:xfrm>
          <a:off x="8515427" y="1336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86949</xdr:rowOff>
    </xdr:from>
    <xdr:ext cx="469744" cy="259045"/>
    <xdr:sp macro="" textlink="">
      <xdr:nvSpPr>
        <xdr:cNvPr id="360" name="n_3mainValue【公営住宅】&#10;一人当たり面積"/>
        <xdr:cNvSpPr txBox="1"/>
      </xdr:nvSpPr>
      <xdr:spPr>
        <a:xfrm>
          <a:off x="7626427" y="1328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9" name="テキスト ボックス 36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0" name="直線コネクタ 36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1" name="テキスト ボックス 37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2" name="直線コネクタ 37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3" name="テキスト ボックス 37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4" name="直線コネクタ 37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5" name="テキスト ボックス 37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6" name="直線コネクタ 37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7" name="テキスト ボックス 37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8" name="直線コネクタ 37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9" name="テキスト ボックス 37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0" name="直線コネクタ 37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1" name="テキスト ボックス 38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2" name="直線コネクタ 38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3" name="テキスト ボックス 38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4" name="直線コネクタ 38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170906</xdr:rowOff>
    </xdr:from>
    <xdr:to>
      <xdr:col>24</xdr:col>
      <xdr:colOff>62865</xdr:colOff>
      <xdr:row>108</xdr:row>
      <xdr:rowOff>53339</xdr:rowOff>
    </xdr:to>
    <xdr:cxnSp macro="">
      <xdr:nvCxnSpPr>
        <xdr:cNvPr id="386" name="直線コネクタ 385"/>
        <xdr:cNvCxnSpPr/>
      </xdr:nvCxnSpPr>
      <xdr:spPr>
        <a:xfrm flipV="1">
          <a:off x="4634865" y="17315906"/>
          <a:ext cx="0" cy="125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57166</xdr:rowOff>
    </xdr:from>
    <xdr:ext cx="405111" cy="259045"/>
    <xdr:sp macro="" textlink="">
      <xdr:nvSpPr>
        <xdr:cNvPr id="387" name="【港湾・漁港】&#10;有形固定資産減価償却率最小値テキスト"/>
        <xdr:cNvSpPr txBox="1"/>
      </xdr:nvSpPr>
      <xdr:spPr>
        <a:xfrm>
          <a:off x="4673600"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53339</xdr:rowOff>
    </xdr:from>
    <xdr:to>
      <xdr:col>24</xdr:col>
      <xdr:colOff>152400</xdr:colOff>
      <xdr:row>108</xdr:row>
      <xdr:rowOff>53339</xdr:rowOff>
    </xdr:to>
    <xdr:cxnSp macro="">
      <xdr:nvCxnSpPr>
        <xdr:cNvPr id="388" name="直線コネクタ 387"/>
        <xdr:cNvCxnSpPr/>
      </xdr:nvCxnSpPr>
      <xdr:spPr>
        <a:xfrm>
          <a:off x="4546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117583</xdr:rowOff>
    </xdr:from>
    <xdr:ext cx="405111" cy="259045"/>
    <xdr:sp macro="" textlink="">
      <xdr:nvSpPr>
        <xdr:cNvPr id="389" name="【港湾・漁港】&#10;有形固定資産減価償却率最大値テキスト"/>
        <xdr:cNvSpPr txBox="1"/>
      </xdr:nvSpPr>
      <xdr:spPr>
        <a:xfrm>
          <a:off x="4673600" y="1709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170906</xdr:rowOff>
    </xdr:from>
    <xdr:to>
      <xdr:col>24</xdr:col>
      <xdr:colOff>152400</xdr:colOff>
      <xdr:row>100</xdr:row>
      <xdr:rowOff>170906</xdr:rowOff>
    </xdr:to>
    <xdr:cxnSp macro="">
      <xdr:nvCxnSpPr>
        <xdr:cNvPr id="390" name="直線コネクタ 389"/>
        <xdr:cNvCxnSpPr/>
      </xdr:nvCxnSpPr>
      <xdr:spPr>
        <a:xfrm>
          <a:off x="4546600" y="1731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144253</xdr:rowOff>
    </xdr:from>
    <xdr:ext cx="405111" cy="259045"/>
    <xdr:sp macro="" textlink="">
      <xdr:nvSpPr>
        <xdr:cNvPr id="391" name="【港湾・漁港】&#10;有形固定資産減価償却率平均値テキスト"/>
        <xdr:cNvSpPr txBox="1"/>
      </xdr:nvSpPr>
      <xdr:spPr>
        <a:xfrm>
          <a:off x="4673600" y="17803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165826</xdr:rowOff>
    </xdr:from>
    <xdr:to>
      <xdr:col>24</xdr:col>
      <xdr:colOff>114300</xdr:colOff>
      <xdr:row>104</xdr:row>
      <xdr:rowOff>95976</xdr:rowOff>
    </xdr:to>
    <xdr:sp macro="" textlink="">
      <xdr:nvSpPr>
        <xdr:cNvPr id="392" name="フローチャート: 判断 391"/>
        <xdr:cNvSpPr/>
      </xdr:nvSpPr>
      <xdr:spPr>
        <a:xfrm>
          <a:off x="45847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97245</xdr:rowOff>
    </xdr:from>
    <xdr:to>
      <xdr:col>20</xdr:col>
      <xdr:colOff>38100</xdr:colOff>
      <xdr:row>105</xdr:row>
      <xdr:rowOff>27395</xdr:rowOff>
    </xdr:to>
    <xdr:sp macro="" textlink="">
      <xdr:nvSpPr>
        <xdr:cNvPr id="393" name="フローチャート: 判断 392"/>
        <xdr:cNvSpPr/>
      </xdr:nvSpPr>
      <xdr:spPr>
        <a:xfrm>
          <a:off x="3746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84182</xdr:rowOff>
    </xdr:from>
    <xdr:to>
      <xdr:col>15</xdr:col>
      <xdr:colOff>101600</xdr:colOff>
      <xdr:row>105</xdr:row>
      <xdr:rowOff>14332</xdr:rowOff>
    </xdr:to>
    <xdr:sp macro="" textlink="">
      <xdr:nvSpPr>
        <xdr:cNvPr id="394" name="フローチャート: 判断 393"/>
        <xdr:cNvSpPr/>
      </xdr:nvSpPr>
      <xdr:spPr>
        <a:xfrm>
          <a:off x="2857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100512</xdr:rowOff>
    </xdr:from>
    <xdr:to>
      <xdr:col>10</xdr:col>
      <xdr:colOff>165100</xdr:colOff>
      <xdr:row>104</xdr:row>
      <xdr:rowOff>30662</xdr:rowOff>
    </xdr:to>
    <xdr:sp macro="" textlink="">
      <xdr:nvSpPr>
        <xdr:cNvPr id="395" name="フローチャート: 判断 394"/>
        <xdr:cNvSpPr/>
      </xdr:nvSpPr>
      <xdr:spPr>
        <a:xfrm>
          <a:off x="1968500" y="177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66221</xdr:rowOff>
    </xdr:from>
    <xdr:to>
      <xdr:col>6</xdr:col>
      <xdr:colOff>38100</xdr:colOff>
      <xdr:row>103</xdr:row>
      <xdr:rowOff>167821</xdr:rowOff>
    </xdr:to>
    <xdr:sp macro="" textlink="">
      <xdr:nvSpPr>
        <xdr:cNvPr id="396" name="フローチャート: 判断 395"/>
        <xdr:cNvSpPr/>
      </xdr:nvSpPr>
      <xdr:spPr>
        <a:xfrm>
          <a:off x="10795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7" name="テキスト ボックス 39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8" name="テキスト ボックス 39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9" name="テキスト ボックス 39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0" name="テキスト ボックス 39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1" name="テキスト ボックス 40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108676</xdr:rowOff>
    </xdr:from>
    <xdr:to>
      <xdr:col>24</xdr:col>
      <xdr:colOff>114300</xdr:colOff>
      <xdr:row>102</xdr:row>
      <xdr:rowOff>38826</xdr:rowOff>
    </xdr:to>
    <xdr:sp macro="" textlink="">
      <xdr:nvSpPr>
        <xdr:cNvPr id="402" name="楕円 401"/>
        <xdr:cNvSpPr/>
      </xdr:nvSpPr>
      <xdr:spPr>
        <a:xfrm>
          <a:off x="4584700" y="1742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131553</xdr:rowOff>
    </xdr:from>
    <xdr:ext cx="405111" cy="259045"/>
    <xdr:sp macro="" textlink="">
      <xdr:nvSpPr>
        <xdr:cNvPr id="403" name="【港湾・漁港】&#10;有形固定資産減価償却率該当値テキスト"/>
        <xdr:cNvSpPr txBox="1"/>
      </xdr:nvSpPr>
      <xdr:spPr>
        <a:xfrm>
          <a:off x="4673600" y="172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31931</xdr:rowOff>
    </xdr:from>
    <xdr:to>
      <xdr:col>20</xdr:col>
      <xdr:colOff>38100</xdr:colOff>
      <xdr:row>101</xdr:row>
      <xdr:rowOff>133531</xdr:rowOff>
    </xdr:to>
    <xdr:sp macro="" textlink="">
      <xdr:nvSpPr>
        <xdr:cNvPr id="404" name="楕円 403"/>
        <xdr:cNvSpPr/>
      </xdr:nvSpPr>
      <xdr:spPr>
        <a:xfrm>
          <a:off x="3746500" y="1734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82731</xdr:rowOff>
    </xdr:from>
    <xdr:to>
      <xdr:col>24</xdr:col>
      <xdr:colOff>63500</xdr:colOff>
      <xdr:row>101</xdr:row>
      <xdr:rowOff>159476</xdr:rowOff>
    </xdr:to>
    <xdr:cxnSp macro="">
      <xdr:nvCxnSpPr>
        <xdr:cNvPr id="405" name="直線コネクタ 404"/>
        <xdr:cNvCxnSpPr/>
      </xdr:nvCxnSpPr>
      <xdr:spPr>
        <a:xfrm>
          <a:off x="3797300" y="17399181"/>
          <a:ext cx="8382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121738</xdr:rowOff>
    </xdr:from>
    <xdr:to>
      <xdr:col>15</xdr:col>
      <xdr:colOff>101600</xdr:colOff>
      <xdr:row>101</xdr:row>
      <xdr:rowOff>51888</xdr:rowOff>
    </xdr:to>
    <xdr:sp macro="" textlink="">
      <xdr:nvSpPr>
        <xdr:cNvPr id="406" name="楕円 405"/>
        <xdr:cNvSpPr/>
      </xdr:nvSpPr>
      <xdr:spPr>
        <a:xfrm>
          <a:off x="2857500" y="172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1088</xdr:rowOff>
    </xdr:from>
    <xdr:to>
      <xdr:col>19</xdr:col>
      <xdr:colOff>177800</xdr:colOff>
      <xdr:row>101</xdr:row>
      <xdr:rowOff>82731</xdr:rowOff>
    </xdr:to>
    <xdr:cxnSp macro="">
      <xdr:nvCxnSpPr>
        <xdr:cNvPr id="407" name="直線コネクタ 406"/>
        <xdr:cNvCxnSpPr/>
      </xdr:nvCxnSpPr>
      <xdr:spPr>
        <a:xfrm>
          <a:off x="2908300" y="17317538"/>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40095</xdr:rowOff>
    </xdr:from>
    <xdr:to>
      <xdr:col>10</xdr:col>
      <xdr:colOff>165100</xdr:colOff>
      <xdr:row>100</xdr:row>
      <xdr:rowOff>141695</xdr:rowOff>
    </xdr:to>
    <xdr:sp macro="" textlink="">
      <xdr:nvSpPr>
        <xdr:cNvPr id="408" name="楕円 407"/>
        <xdr:cNvSpPr/>
      </xdr:nvSpPr>
      <xdr:spPr>
        <a:xfrm>
          <a:off x="1968500" y="1718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90895</xdr:rowOff>
    </xdr:from>
    <xdr:to>
      <xdr:col>15</xdr:col>
      <xdr:colOff>50800</xdr:colOff>
      <xdr:row>101</xdr:row>
      <xdr:rowOff>1088</xdr:rowOff>
    </xdr:to>
    <xdr:cxnSp macro="">
      <xdr:nvCxnSpPr>
        <xdr:cNvPr id="409" name="直線コネクタ 408"/>
        <xdr:cNvCxnSpPr/>
      </xdr:nvCxnSpPr>
      <xdr:spPr>
        <a:xfrm>
          <a:off x="2019300" y="1723589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18522</xdr:rowOff>
    </xdr:from>
    <xdr:ext cx="405111" cy="259045"/>
    <xdr:sp macro="" textlink="">
      <xdr:nvSpPr>
        <xdr:cNvPr id="410" name="n_1aveValue【港湾・漁港】&#10;有形固定資産減価償却率"/>
        <xdr:cNvSpPr txBox="1"/>
      </xdr:nvSpPr>
      <xdr:spPr>
        <a:xfrm>
          <a:off x="35820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5459</xdr:rowOff>
    </xdr:from>
    <xdr:ext cx="405111" cy="259045"/>
    <xdr:sp macro="" textlink="">
      <xdr:nvSpPr>
        <xdr:cNvPr id="411" name="n_2aveValue【港湾・漁港】&#10;有形固定資産減価償却率"/>
        <xdr:cNvSpPr txBox="1"/>
      </xdr:nvSpPr>
      <xdr:spPr>
        <a:xfrm>
          <a:off x="2705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21789</xdr:rowOff>
    </xdr:from>
    <xdr:ext cx="405111" cy="259045"/>
    <xdr:sp macro="" textlink="">
      <xdr:nvSpPr>
        <xdr:cNvPr id="412" name="n_3aveValue【港湾・漁港】&#10;有形固定資産減価償却率"/>
        <xdr:cNvSpPr txBox="1"/>
      </xdr:nvSpPr>
      <xdr:spPr>
        <a:xfrm>
          <a:off x="1816744" y="1785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12898</xdr:rowOff>
    </xdr:from>
    <xdr:ext cx="405111" cy="259045"/>
    <xdr:sp macro="" textlink="">
      <xdr:nvSpPr>
        <xdr:cNvPr id="413" name="n_4aveValue【港湾・漁港】&#10;有形固定資産減価償却率"/>
        <xdr:cNvSpPr txBox="1"/>
      </xdr:nvSpPr>
      <xdr:spPr>
        <a:xfrm>
          <a:off x="927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150058</xdr:rowOff>
    </xdr:from>
    <xdr:ext cx="405111" cy="259045"/>
    <xdr:sp macro="" textlink="">
      <xdr:nvSpPr>
        <xdr:cNvPr id="414" name="n_1mainValue【港湾・漁港】&#10;有形固定資産減価償却率"/>
        <xdr:cNvSpPr txBox="1"/>
      </xdr:nvSpPr>
      <xdr:spPr>
        <a:xfrm>
          <a:off x="3582044" y="1712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68415</xdr:rowOff>
    </xdr:from>
    <xdr:ext cx="405111" cy="259045"/>
    <xdr:sp macro="" textlink="">
      <xdr:nvSpPr>
        <xdr:cNvPr id="415" name="n_2mainValue【港湾・漁港】&#10;有形固定資産減価償却率"/>
        <xdr:cNvSpPr txBox="1"/>
      </xdr:nvSpPr>
      <xdr:spPr>
        <a:xfrm>
          <a:off x="2705744" y="17041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158222</xdr:rowOff>
    </xdr:from>
    <xdr:ext cx="340478" cy="259045"/>
    <xdr:sp macro="" textlink="">
      <xdr:nvSpPr>
        <xdr:cNvPr id="416" name="n_3mainValue【港湾・漁港】&#10;有形固定資産減価償却率"/>
        <xdr:cNvSpPr txBox="1"/>
      </xdr:nvSpPr>
      <xdr:spPr>
        <a:xfrm>
          <a:off x="1849061" y="169603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7" name="正方形/長方形 41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8" name="正方形/長方形 41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9" name="正方形/長方形 41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0" name="正方形/長方形 41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1" name="正方形/長方形 42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2" name="正方形/長方形 42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3" name="正方形/長方形 42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4" name="正方形/長方形 42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5" name="テキスト ボックス 42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6" name="直線コネクタ 42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7" name="直線コネクタ 42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28" name="テキスト ボックス 427"/>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9" name="直線コネクタ 42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30" name="テキスト ボックス 429"/>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1" name="直線コネクタ 43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32" name="テキスト ボックス 431"/>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3" name="直線コネクタ 43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34" name="テキスト ボックス 433"/>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5" name="直線コネクタ 43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6" name="テキスト ボックス 435"/>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170414</xdr:rowOff>
    </xdr:from>
    <xdr:to>
      <xdr:col>54</xdr:col>
      <xdr:colOff>189865</xdr:colOff>
      <xdr:row>108</xdr:row>
      <xdr:rowOff>75952</xdr:rowOff>
    </xdr:to>
    <xdr:cxnSp macro="">
      <xdr:nvCxnSpPr>
        <xdr:cNvPr id="438" name="直線コネクタ 437"/>
        <xdr:cNvCxnSpPr/>
      </xdr:nvCxnSpPr>
      <xdr:spPr>
        <a:xfrm flipV="1">
          <a:off x="10476865" y="17143964"/>
          <a:ext cx="0" cy="14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79779</xdr:rowOff>
    </xdr:from>
    <xdr:ext cx="378565" cy="259045"/>
    <xdr:sp macro="" textlink="">
      <xdr:nvSpPr>
        <xdr:cNvPr id="439" name="【港湾・漁港】&#10;一人当たり有形固定資産（償却資産）額最小値テキスト"/>
        <xdr:cNvSpPr txBox="1"/>
      </xdr:nvSpPr>
      <xdr:spPr>
        <a:xfrm>
          <a:off x="10515600" y="18596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75952</xdr:rowOff>
    </xdr:from>
    <xdr:to>
      <xdr:col>55</xdr:col>
      <xdr:colOff>88900</xdr:colOff>
      <xdr:row>108</xdr:row>
      <xdr:rowOff>75952</xdr:rowOff>
    </xdr:to>
    <xdr:cxnSp macro="">
      <xdr:nvCxnSpPr>
        <xdr:cNvPr id="440" name="直線コネクタ 439"/>
        <xdr:cNvCxnSpPr/>
      </xdr:nvCxnSpPr>
      <xdr:spPr>
        <a:xfrm>
          <a:off x="10388600" y="1859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117091</xdr:rowOff>
    </xdr:from>
    <xdr:ext cx="690189" cy="259045"/>
    <xdr:sp macro="" textlink="">
      <xdr:nvSpPr>
        <xdr:cNvPr id="441" name="【港湾・漁港】&#10;一人当たり有形固定資産（償却資産）額最大値テキスト"/>
        <xdr:cNvSpPr txBox="1"/>
      </xdr:nvSpPr>
      <xdr:spPr>
        <a:xfrm>
          <a:off x="10515600" y="169191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3,168,933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170414</xdr:rowOff>
    </xdr:from>
    <xdr:to>
      <xdr:col>55</xdr:col>
      <xdr:colOff>88900</xdr:colOff>
      <xdr:row>99</xdr:row>
      <xdr:rowOff>170414</xdr:rowOff>
    </xdr:to>
    <xdr:cxnSp macro="">
      <xdr:nvCxnSpPr>
        <xdr:cNvPr id="442" name="直線コネクタ 441"/>
        <xdr:cNvCxnSpPr/>
      </xdr:nvCxnSpPr>
      <xdr:spPr>
        <a:xfrm>
          <a:off x="10388600" y="1714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63078</xdr:rowOff>
    </xdr:from>
    <xdr:ext cx="599010" cy="259045"/>
    <xdr:sp macro="" textlink="">
      <xdr:nvSpPr>
        <xdr:cNvPr id="443" name="【港湾・漁港】&#10;一人当たり有形固定資産（償却資産）額平均値テキスト"/>
        <xdr:cNvSpPr txBox="1"/>
      </xdr:nvSpPr>
      <xdr:spPr>
        <a:xfrm>
          <a:off x="10515600" y="180653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40201</xdr:rowOff>
    </xdr:from>
    <xdr:to>
      <xdr:col>55</xdr:col>
      <xdr:colOff>50800</xdr:colOff>
      <xdr:row>106</xdr:row>
      <xdr:rowOff>141801</xdr:rowOff>
    </xdr:to>
    <xdr:sp macro="" textlink="">
      <xdr:nvSpPr>
        <xdr:cNvPr id="444" name="フローチャート: 判断 443"/>
        <xdr:cNvSpPr/>
      </xdr:nvSpPr>
      <xdr:spPr>
        <a:xfrm>
          <a:off x="10426700" y="1821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159751</xdr:rowOff>
    </xdr:from>
    <xdr:to>
      <xdr:col>50</xdr:col>
      <xdr:colOff>165100</xdr:colOff>
      <xdr:row>106</xdr:row>
      <xdr:rowOff>89901</xdr:rowOff>
    </xdr:to>
    <xdr:sp macro="" textlink="">
      <xdr:nvSpPr>
        <xdr:cNvPr id="445" name="フローチャート: 判断 444"/>
        <xdr:cNvSpPr/>
      </xdr:nvSpPr>
      <xdr:spPr>
        <a:xfrm>
          <a:off x="9588500" y="1816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20259</xdr:rowOff>
    </xdr:from>
    <xdr:to>
      <xdr:col>46</xdr:col>
      <xdr:colOff>38100</xdr:colOff>
      <xdr:row>106</xdr:row>
      <xdr:rowOff>121859</xdr:rowOff>
    </xdr:to>
    <xdr:sp macro="" textlink="">
      <xdr:nvSpPr>
        <xdr:cNvPr id="446" name="フローチャート: 判断 445"/>
        <xdr:cNvSpPr/>
      </xdr:nvSpPr>
      <xdr:spPr>
        <a:xfrm>
          <a:off x="8699500" y="1819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66368</xdr:rowOff>
    </xdr:from>
    <xdr:to>
      <xdr:col>41</xdr:col>
      <xdr:colOff>101600</xdr:colOff>
      <xdr:row>106</xdr:row>
      <xdr:rowOff>167968</xdr:rowOff>
    </xdr:to>
    <xdr:sp macro="" textlink="">
      <xdr:nvSpPr>
        <xdr:cNvPr id="447" name="フローチャート: 判断 446"/>
        <xdr:cNvSpPr/>
      </xdr:nvSpPr>
      <xdr:spPr>
        <a:xfrm>
          <a:off x="7810500" y="1824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167869</xdr:rowOff>
    </xdr:from>
    <xdr:to>
      <xdr:col>36</xdr:col>
      <xdr:colOff>165100</xdr:colOff>
      <xdr:row>106</xdr:row>
      <xdr:rowOff>98019</xdr:rowOff>
    </xdr:to>
    <xdr:sp macro="" textlink="">
      <xdr:nvSpPr>
        <xdr:cNvPr id="448" name="フローチャート: 判断 447"/>
        <xdr:cNvSpPr/>
      </xdr:nvSpPr>
      <xdr:spPr>
        <a:xfrm>
          <a:off x="6921500" y="1817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9" name="テキスト ボックス 44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0" name="テキスト ボックス 44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1" name="テキスト ボックス 45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2" name="テキスト ボックス 45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3" name="テキスト ボックス 45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17867</xdr:rowOff>
    </xdr:from>
    <xdr:to>
      <xdr:col>55</xdr:col>
      <xdr:colOff>50800</xdr:colOff>
      <xdr:row>108</xdr:row>
      <xdr:rowOff>119467</xdr:rowOff>
    </xdr:to>
    <xdr:sp macro="" textlink="">
      <xdr:nvSpPr>
        <xdr:cNvPr id="454" name="楕円 453"/>
        <xdr:cNvSpPr/>
      </xdr:nvSpPr>
      <xdr:spPr>
        <a:xfrm>
          <a:off x="10426700" y="185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104244</xdr:rowOff>
    </xdr:from>
    <xdr:ext cx="534377" cy="259045"/>
    <xdr:sp macro="" textlink="">
      <xdr:nvSpPr>
        <xdr:cNvPr id="455" name="【港湾・漁港】&#10;一人当たり有形固定資産（償却資産）額該当値テキスト"/>
        <xdr:cNvSpPr txBox="1"/>
      </xdr:nvSpPr>
      <xdr:spPr>
        <a:xfrm>
          <a:off x="10515600" y="1844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18148</xdr:rowOff>
    </xdr:from>
    <xdr:to>
      <xdr:col>50</xdr:col>
      <xdr:colOff>165100</xdr:colOff>
      <xdr:row>108</xdr:row>
      <xdr:rowOff>119748</xdr:rowOff>
    </xdr:to>
    <xdr:sp macro="" textlink="">
      <xdr:nvSpPr>
        <xdr:cNvPr id="456" name="楕円 455"/>
        <xdr:cNvSpPr/>
      </xdr:nvSpPr>
      <xdr:spPr>
        <a:xfrm>
          <a:off x="9588500" y="1853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68667</xdr:rowOff>
    </xdr:from>
    <xdr:to>
      <xdr:col>55</xdr:col>
      <xdr:colOff>0</xdr:colOff>
      <xdr:row>108</xdr:row>
      <xdr:rowOff>68948</xdr:rowOff>
    </xdr:to>
    <xdr:cxnSp macro="">
      <xdr:nvCxnSpPr>
        <xdr:cNvPr id="457" name="直線コネクタ 456"/>
        <xdr:cNvCxnSpPr/>
      </xdr:nvCxnSpPr>
      <xdr:spPr>
        <a:xfrm flipV="1">
          <a:off x="9639300" y="18585267"/>
          <a:ext cx="838200" cy="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18306</xdr:rowOff>
    </xdr:from>
    <xdr:to>
      <xdr:col>46</xdr:col>
      <xdr:colOff>38100</xdr:colOff>
      <xdr:row>108</xdr:row>
      <xdr:rowOff>119906</xdr:rowOff>
    </xdr:to>
    <xdr:sp macro="" textlink="">
      <xdr:nvSpPr>
        <xdr:cNvPr id="458" name="楕円 457"/>
        <xdr:cNvSpPr/>
      </xdr:nvSpPr>
      <xdr:spPr>
        <a:xfrm>
          <a:off x="8699500" y="1853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68948</xdr:rowOff>
    </xdr:from>
    <xdr:to>
      <xdr:col>50</xdr:col>
      <xdr:colOff>114300</xdr:colOff>
      <xdr:row>108</xdr:row>
      <xdr:rowOff>69106</xdr:rowOff>
    </xdr:to>
    <xdr:cxnSp macro="">
      <xdr:nvCxnSpPr>
        <xdr:cNvPr id="459" name="直線コネクタ 458"/>
        <xdr:cNvCxnSpPr/>
      </xdr:nvCxnSpPr>
      <xdr:spPr>
        <a:xfrm flipV="1">
          <a:off x="8750300" y="18585548"/>
          <a:ext cx="889000" cy="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18427</xdr:rowOff>
    </xdr:from>
    <xdr:to>
      <xdr:col>41</xdr:col>
      <xdr:colOff>101600</xdr:colOff>
      <xdr:row>108</xdr:row>
      <xdr:rowOff>120027</xdr:rowOff>
    </xdr:to>
    <xdr:sp macro="" textlink="">
      <xdr:nvSpPr>
        <xdr:cNvPr id="460" name="楕円 459"/>
        <xdr:cNvSpPr/>
      </xdr:nvSpPr>
      <xdr:spPr>
        <a:xfrm>
          <a:off x="7810500" y="1853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69106</xdr:rowOff>
    </xdr:from>
    <xdr:to>
      <xdr:col>45</xdr:col>
      <xdr:colOff>177800</xdr:colOff>
      <xdr:row>108</xdr:row>
      <xdr:rowOff>69227</xdr:rowOff>
    </xdr:to>
    <xdr:cxnSp macro="">
      <xdr:nvCxnSpPr>
        <xdr:cNvPr id="461" name="直線コネクタ 460"/>
        <xdr:cNvCxnSpPr/>
      </xdr:nvCxnSpPr>
      <xdr:spPr>
        <a:xfrm flipV="1">
          <a:off x="7861300" y="18585706"/>
          <a:ext cx="889000" cy="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106428</xdr:rowOff>
    </xdr:from>
    <xdr:ext cx="599010" cy="259045"/>
    <xdr:sp macro="" textlink="">
      <xdr:nvSpPr>
        <xdr:cNvPr id="462" name="n_1aveValue【港湾・漁港】&#10;一人当たり有形固定資産（償却資産）額"/>
        <xdr:cNvSpPr txBox="1"/>
      </xdr:nvSpPr>
      <xdr:spPr>
        <a:xfrm>
          <a:off x="9327095" y="17937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138386</xdr:rowOff>
    </xdr:from>
    <xdr:ext cx="599010" cy="259045"/>
    <xdr:sp macro="" textlink="">
      <xdr:nvSpPr>
        <xdr:cNvPr id="463" name="n_2aveValue【港湾・漁港】&#10;一人当たり有形固定資産（償却資産）額"/>
        <xdr:cNvSpPr txBox="1"/>
      </xdr:nvSpPr>
      <xdr:spPr>
        <a:xfrm>
          <a:off x="8450795" y="17969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13045</xdr:rowOff>
    </xdr:from>
    <xdr:ext cx="599010" cy="259045"/>
    <xdr:sp macro="" textlink="">
      <xdr:nvSpPr>
        <xdr:cNvPr id="464" name="n_3aveValue【港湾・漁港】&#10;一人当たり有形固定資産（償却資産）額"/>
        <xdr:cNvSpPr txBox="1"/>
      </xdr:nvSpPr>
      <xdr:spPr>
        <a:xfrm>
          <a:off x="7561795" y="1801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114546</xdr:rowOff>
    </xdr:from>
    <xdr:ext cx="599010" cy="259045"/>
    <xdr:sp macro="" textlink="">
      <xdr:nvSpPr>
        <xdr:cNvPr id="465" name="n_4aveValue【港湾・漁港】&#10;一人当たり有形固定資産（償却資産）額"/>
        <xdr:cNvSpPr txBox="1"/>
      </xdr:nvSpPr>
      <xdr:spPr>
        <a:xfrm>
          <a:off x="6672795" y="1794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110875</xdr:rowOff>
    </xdr:from>
    <xdr:ext cx="534377" cy="259045"/>
    <xdr:sp macro="" textlink="">
      <xdr:nvSpPr>
        <xdr:cNvPr id="466" name="n_1mainValue【港湾・漁港】&#10;一人当たり有形固定資産（償却資産）額"/>
        <xdr:cNvSpPr txBox="1"/>
      </xdr:nvSpPr>
      <xdr:spPr>
        <a:xfrm>
          <a:off x="9359411" y="1862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111033</xdr:rowOff>
    </xdr:from>
    <xdr:ext cx="534377" cy="259045"/>
    <xdr:sp macro="" textlink="">
      <xdr:nvSpPr>
        <xdr:cNvPr id="467" name="n_2mainValue【港湾・漁港】&#10;一人当たり有形固定資産（償却資産）額"/>
        <xdr:cNvSpPr txBox="1"/>
      </xdr:nvSpPr>
      <xdr:spPr>
        <a:xfrm>
          <a:off x="8483111" y="1862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111154</xdr:rowOff>
    </xdr:from>
    <xdr:ext cx="534377" cy="259045"/>
    <xdr:sp macro="" textlink="">
      <xdr:nvSpPr>
        <xdr:cNvPr id="468" name="n_3mainValue【港湾・漁港】&#10;一人当たり有形固定資産（償却資産）額"/>
        <xdr:cNvSpPr txBox="1"/>
      </xdr:nvSpPr>
      <xdr:spPr>
        <a:xfrm>
          <a:off x="7594111" y="1862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9" name="正方形/長方形 46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0" name="正方形/長方形 46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1" name="正方形/長方形 47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2" name="正方形/長方形 47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3" name="正方形/長方形 47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4" name="正方形/長方形 47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5" name="正方形/長方形 47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6" name="正方形/長方形 47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7" name="テキスト ボックス 47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8" name="直線コネクタ 47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9" name="テキスト ボックス 47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0" name="直線コネクタ 47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1" name="テキスト ボックス 48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2" name="直線コネクタ 48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3" name="テキスト ボックス 48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4" name="直線コネクタ 48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5" name="テキスト ボックス 48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6" name="直線コネクタ 48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7" name="テキスト ボックス 48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8" name="直線コネクタ 48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9" name="テキスト ボックス 48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0" name="直線コネクタ 48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1" name="テキスト ボックス 49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2" name="直線コネクタ 49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494" name="直線コネクタ 493"/>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5"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6" name="直線コネクタ 495"/>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497" name="【認定こども園・幼稚園・保育所】&#10;有形固定資産減価償却率最大値テキスト"/>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498" name="直線コネクタ 497"/>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96900</xdr:rowOff>
    </xdr:from>
    <xdr:ext cx="405111" cy="259045"/>
    <xdr:sp macro="" textlink="">
      <xdr:nvSpPr>
        <xdr:cNvPr id="499" name="【認定こども園・幼稚園・保育所】&#10;有形固定資産減価償却率平均値テキスト"/>
        <xdr:cNvSpPr txBox="1"/>
      </xdr:nvSpPr>
      <xdr:spPr>
        <a:xfrm>
          <a:off x="16357600" y="644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500" name="フローチャート: 判断 499"/>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103777</xdr:rowOff>
    </xdr:from>
    <xdr:to>
      <xdr:col>81</xdr:col>
      <xdr:colOff>101600</xdr:colOff>
      <xdr:row>38</xdr:row>
      <xdr:rowOff>33927</xdr:rowOff>
    </xdr:to>
    <xdr:sp macro="" textlink="">
      <xdr:nvSpPr>
        <xdr:cNvPr id="501" name="フローチャート: 判断 500"/>
        <xdr:cNvSpPr/>
      </xdr:nvSpPr>
      <xdr:spPr>
        <a:xfrm>
          <a:off x="15430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502" name="フローチャート: 判断 501"/>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111942</xdr:rowOff>
    </xdr:from>
    <xdr:to>
      <xdr:col>72</xdr:col>
      <xdr:colOff>38100</xdr:colOff>
      <xdr:row>38</xdr:row>
      <xdr:rowOff>42092</xdr:rowOff>
    </xdr:to>
    <xdr:sp macro="" textlink="">
      <xdr:nvSpPr>
        <xdr:cNvPr id="503" name="フローチャート: 判断 502"/>
        <xdr:cNvSpPr/>
      </xdr:nvSpPr>
      <xdr:spPr>
        <a:xfrm>
          <a:off x="13652500" y="645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51526</xdr:rowOff>
    </xdr:from>
    <xdr:to>
      <xdr:col>67</xdr:col>
      <xdr:colOff>101600</xdr:colOff>
      <xdr:row>38</xdr:row>
      <xdr:rowOff>153126</xdr:rowOff>
    </xdr:to>
    <xdr:sp macro="" textlink="">
      <xdr:nvSpPr>
        <xdr:cNvPr id="504" name="フローチャート: 判断 503"/>
        <xdr:cNvSpPr/>
      </xdr:nvSpPr>
      <xdr:spPr>
        <a:xfrm>
          <a:off x="12763500" y="656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5" name="テキスト ボックス 50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6" name="テキスト ボックス 50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7" name="テキスト ボックス 50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8" name="テキスト ボックス 50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9" name="テキスト ボックス 50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118473</xdr:rowOff>
    </xdr:from>
    <xdr:to>
      <xdr:col>85</xdr:col>
      <xdr:colOff>177800</xdr:colOff>
      <xdr:row>37</xdr:row>
      <xdr:rowOff>48623</xdr:rowOff>
    </xdr:to>
    <xdr:sp macro="" textlink="">
      <xdr:nvSpPr>
        <xdr:cNvPr id="510" name="楕円 509"/>
        <xdr:cNvSpPr/>
      </xdr:nvSpPr>
      <xdr:spPr>
        <a:xfrm>
          <a:off x="16268700" y="62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141350</xdr:rowOff>
    </xdr:from>
    <xdr:ext cx="405111" cy="259045"/>
    <xdr:sp macro="" textlink="">
      <xdr:nvSpPr>
        <xdr:cNvPr id="511" name="【認定こども園・幼稚園・保育所】&#10;有形固定資産減価償却率該当値テキスト"/>
        <xdr:cNvSpPr txBox="1"/>
      </xdr:nvSpPr>
      <xdr:spPr>
        <a:xfrm>
          <a:off x="16357600" y="6142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907</xdr:rowOff>
    </xdr:from>
    <xdr:to>
      <xdr:col>81</xdr:col>
      <xdr:colOff>101600</xdr:colOff>
      <xdr:row>38</xdr:row>
      <xdr:rowOff>102507</xdr:rowOff>
    </xdr:to>
    <xdr:sp macro="" textlink="">
      <xdr:nvSpPr>
        <xdr:cNvPr id="512" name="楕円 511"/>
        <xdr:cNvSpPr/>
      </xdr:nvSpPr>
      <xdr:spPr>
        <a:xfrm>
          <a:off x="15430500" y="65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169273</xdr:rowOff>
    </xdr:from>
    <xdr:to>
      <xdr:col>85</xdr:col>
      <xdr:colOff>127000</xdr:colOff>
      <xdr:row>38</xdr:row>
      <xdr:rowOff>51707</xdr:rowOff>
    </xdr:to>
    <xdr:cxnSp macro="">
      <xdr:nvCxnSpPr>
        <xdr:cNvPr id="513" name="直線コネクタ 512"/>
        <xdr:cNvCxnSpPr/>
      </xdr:nvCxnSpPr>
      <xdr:spPr>
        <a:xfrm flipV="1">
          <a:off x="15481300" y="6341473"/>
          <a:ext cx="838200" cy="22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89081</xdr:rowOff>
    </xdr:from>
    <xdr:to>
      <xdr:col>76</xdr:col>
      <xdr:colOff>165100</xdr:colOff>
      <xdr:row>38</xdr:row>
      <xdr:rowOff>19231</xdr:rowOff>
    </xdr:to>
    <xdr:sp macro="" textlink="">
      <xdr:nvSpPr>
        <xdr:cNvPr id="514" name="楕円 513"/>
        <xdr:cNvSpPr/>
      </xdr:nvSpPr>
      <xdr:spPr>
        <a:xfrm>
          <a:off x="14541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139881</xdr:rowOff>
    </xdr:from>
    <xdr:to>
      <xdr:col>81</xdr:col>
      <xdr:colOff>50800</xdr:colOff>
      <xdr:row>38</xdr:row>
      <xdr:rowOff>51707</xdr:rowOff>
    </xdr:to>
    <xdr:cxnSp macro="">
      <xdr:nvCxnSpPr>
        <xdr:cNvPr id="515" name="直線コネクタ 514"/>
        <xdr:cNvCxnSpPr/>
      </xdr:nvCxnSpPr>
      <xdr:spPr>
        <a:xfrm>
          <a:off x="14592300" y="6483531"/>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907</xdr:rowOff>
    </xdr:from>
    <xdr:to>
      <xdr:col>72</xdr:col>
      <xdr:colOff>38100</xdr:colOff>
      <xdr:row>38</xdr:row>
      <xdr:rowOff>102507</xdr:rowOff>
    </xdr:to>
    <xdr:sp macro="" textlink="">
      <xdr:nvSpPr>
        <xdr:cNvPr id="516" name="楕円 515"/>
        <xdr:cNvSpPr/>
      </xdr:nvSpPr>
      <xdr:spPr>
        <a:xfrm>
          <a:off x="13652500" y="65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139881</xdr:rowOff>
    </xdr:from>
    <xdr:to>
      <xdr:col>76</xdr:col>
      <xdr:colOff>114300</xdr:colOff>
      <xdr:row>38</xdr:row>
      <xdr:rowOff>51707</xdr:rowOff>
    </xdr:to>
    <xdr:cxnSp macro="">
      <xdr:nvCxnSpPr>
        <xdr:cNvPr id="517" name="直線コネクタ 516"/>
        <xdr:cNvCxnSpPr/>
      </xdr:nvCxnSpPr>
      <xdr:spPr>
        <a:xfrm flipV="1">
          <a:off x="13703300" y="6483531"/>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50454</xdr:rowOff>
    </xdr:from>
    <xdr:ext cx="405111" cy="259045"/>
    <xdr:sp macro="" textlink="">
      <xdr:nvSpPr>
        <xdr:cNvPr id="518" name="n_1aveValue【認定こども園・幼稚園・保育所】&#10;有形固定資産減価償却率"/>
        <xdr:cNvSpPr txBox="1"/>
      </xdr:nvSpPr>
      <xdr:spPr>
        <a:xfrm>
          <a:off x="152660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519" name="n_2aveValue【認定こども園・幼稚園・保育所】&#10;有形固定資産減価償却率"/>
        <xdr:cNvSpPr txBox="1"/>
      </xdr:nvSpPr>
      <xdr:spPr>
        <a:xfrm>
          <a:off x="14389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58619</xdr:rowOff>
    </xdr:from>
    <xdr:ext cx="405111" cy="259045"/>
    <xdr:sp macro="" textlink="">
      <xdr:nvSpPr>
        <xdr:cNvPr id="520" name="n_3aveValue【認定こども園・幼稚園・保育所】&#10;有形固定資産減価償却率"/>
        <xdr:cNvSpPr txBox="1"/>
      </xdr:nvSpPr>
      <xdr:spPr>
        <a:xfrm>
          <a:off x="13500744" y="623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169653</xdr:rowOff>
    </xdr:from>
    <xdr:ext cx="405111" cy="259045"/>
    <xdr:sp macro="" textlink="">
      <xdr:nvSpPr>
        <xdr:cNvPr id="521" name="n_4aveValue【認定こども園・幼稚園・保育所】&#10;有形固定資産減価償却率"/>
        <xdr:cNvSpPr txBox="1"/>
      </xdr:nvSpPr>
      <xdr:spPr>
        <a:xfrm>
          <a:off x="12611744" y="634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93634</xdr:rowOff>
    </xdr:from>
    <xdr:ext cx="405111" cy="259045"/>
    <xdr:sp macro="" textlink="">
      <xdr:nvSpPr>
        <xdr:cNvPr id="522" name="n_1mainValue【認定こども園・幼稚園・保育所】&#10;有形固定資産減価償却率"/>
        <xdr:cNvSpPr txBox="1"/>
      </xdr:nvSpPr>
      <xdr:spPr>
        <a:xfrm>
          <a:off x="152660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523" name="n_2mainValue【認定こども園・幼稚園・保育所】&#10;有形固定資産減価償却率"/>
        <xdr:cNvSpPr txBox="1"/>
      </xdr:nvSpPr>
      <xdr:spPr>
        <a:xfrm>
          <a:off x="14389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93634</xdr:rowOff>
    </xdr:from>
    <xdr:ext cx="405111" cy="259045"/>
    <xdr:sp macro="" textlink="">
      <xdr:nvSpPr>
        <xdr:cNvPr id="524" name="n_3mainValue【認定こども園・幼稚園・保育所】&#10;有形固定資産減価償却率"/>
        <xdr:cNvSpPr txBox="1"/>
      </xdr:nvSpPr>
      <xdr:spPr>
        <a:xfrm>
          <a:off x="135007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5" name="正方形/長方形 52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6" name="正方形/長方形 52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7" name="正方形/長方形 52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8" name="正方形/長方形 52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9" name="正方形/長方形 52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0" name="正方形/長方形 52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1" name="正方形/長方形 53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2" name="正方形/長方形 53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3" name="テキスト ボックス 53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4" name="直線コネクタ 53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5" name="直線コネクタ 53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36" name="テキスト ボックス 53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7" name="直線コネクタ 53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38" name="テキスト ボックス 53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9" name="直線コネクタ 53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40" name="テキスト ボックス 53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1" name="直線コネクタ 54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42" name="テキスト ボックス 54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3" name="直線コネクタ 54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4" name="テキスト ボックス 54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29108</xdr:rowOff>
    </xdr:from>
    <xdr:to>
      <xdr:col>116</xdr:col>
      <xdr:colOff>62864</xdr:colOff>
      <xdr:row>41</xdr:row>
      <xdr:rowOff>81229</xdr:rowOff>
    </xdr:to>
    <xdr:cxnSp macro="">
      <xdr:nvCxnSpPr>
        <xdr:cNvPr id="546" name="直線コネクタ 545"/>
        <xdr:cNvCxnSpPr/>
      </xdr:nvCxnSpPr>
      <xdr:spPr>
        <a:xfrm flipV="1">
          <a:off x="22160864" y="5686958"/>
          <a:ext cx="0" cy="1423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85056</xdr:rowOff>
    </xdr:from>
    <xdr:ext cx="469744" cy="259045"/>
    <xdr:sp macro="" textlink="">
      <xdr:nvSpPr>
        <xdr:cNvPr id="547" name="【認定こども園・幼稚園・保育所】&#10;一人当たり面積最小値テキスト"/>
        <xdr:cNvSpPr txBox="1"/>
      </xdr:nvSpPr>
      <xdr:spPr>
        <a:xfrm>
          <a:off x="22199600" y="711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81229</xdr:rowOff>
    </xdr:from>
    <xdr:to>
      <xdr:col>116</xdr:col>
      <xdr:colOff>152400</xdr:colOff>
      <xdr:row>41</xdr:row>
      <xdr:rowOff>81229</xdr:rowOff>
    </xdr:to>
    <xdr:cxnSp macro="">
      <xdr:nvCxnSpPr>
        <xdr:cNvPr id="548" name="直線コネクタ 547"/>
        <xdr:cNvCxnSpPr/>
      </xdr:nvCxnSpPr>
      <xdr:spPr>
        <a:xfrm>
          <a:off x="22072600" y="7110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147235</xdr:rowOff>
    </xdr:from>
    <xdr:ext cx="469744" cy="259045"/>
    <xdr:sp macro="" textlink="">
      <xdr:nvSpPr>
        <xdr:cNvPr id="549" name="【認定こども園・幼稚園・保育所】&#10;一人当たり面積最大値テキスト"/>
        <xdr:cNvSpPr txBox="1"/>
      </xdr:nvSpPr>
      <xdr:spPr>
        <a:xfrm>
          <a:off x="22199600" y="546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29108</xdr:rowOff>
    </xdr:from>
    <xdr:to>
      <xdr:col>116</xdr:col>
      <xdr:colOff>152400</xdr:colOff>
      <xdr:row>33</xdr:row>
      <xdr:rowOff>29108</xdr:rowOff>
    </xdr:to>
    <xdr:cxnSp macro="">
      <xdr:nvCxnSpPr>
        <xdr:cNvPr id="550" name="直線コネクタ 549"/>
        <xdr:cNvCxnSpPr/>
      </xdr:nvCxnSpPr>
      <xdr:spPr>
        <a:xfrm>
          <a:off x="22072600" y="5686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168521</xdr:rowOff>
    </xdr:from>
    <xdr:ext cx="469744" cy="259045"/>
    <xdr:sp macro="" textlink="">
      <xdr:nvSpPr>
        <xdr:cNvPr id="551" name="【認定こども園・幼稚園・保育所】&#10;一人当たり面積平均値テキスト"/>
        <xdr:cNvSpPr txBox="1"/>
      </xdr:nvSpPr>
      <xdr:spPr>
        <a:xfrm>
          <a:off x="22199600" y="668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552" name="フローチャート: 判断 551"/>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553" name="フローチャート: 判断 552"/>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169418</xdr:rowOff>
    </xdr:from>
    <xdr:to>
      <xdr:col>107</xdr:col>
      <xdr:colOff>101600</xdr:colOff>
      <xdr:row>40</xdr:row>
      <xdr:rowOff>99568</xdr:rowOff>
    </xdr:to>
    <xdr:sp macro="" textlink="">
      <xdr:nvSpPr>
        <xdr:cNvPr id="554" name="フローチャート: 判断 553"/>
        <xdr:cNvSpPr/>
      </xdr:nvSpPr>
      <xdr:spPr>
        <a:xfrm>
          <a:off x="20383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11684</xdr:rowOff>
    </xdr:from>
    <xdr:to>
      <xdr:col>102</xdr:col>
      <xdr:colOff>165100</xdr:colOff>
      <xdr:row>40</xdr:row>
      <xdr:rowOff>113284</xdr:rowOff>
    </xdr:to>
    <xdr:sp macro="" textlink="">
      <xdr:nvSpPr>
        <xdr:cNvPr id="555" name="フローチャート: 判断 554"/>
        <xdr:cNvSpPr/>
      </xdr:nvSpPr>
      <xdr:spPr>
        <a:xfrm>
          <a:off x="19494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6197</xdr:rowOff>
    </xdr:from>
    <xdr:to>
      <xdr:col>98</xdr:col>
      <xdr:colOff>38100</xdr:colOff>
      <xdr:row>40</xdr:row>
      <xdr:rowOff>107797</xdr:rowOff>
    </xdr:to>
    <xdr:sp macro="" textlink="">
      <xdr:nvSpPr>
        <xdr:cNvPr id="556" name="フローチャート: 判断 555"/>
        <xdr:cNvSpPr/>
      </xdr:nvSpPr>
      <xdr:spPr>
        <a:xfrm>
          <a:off x="18605500" y="686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7" name="テキスト ボックス 55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8" name="テキスト ボックス 55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9" name="テキスト ボックス 55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0" name="テキスト ボックス 55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1" name="テキスト ボックス 56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161189</xdr:rowOff>
    </xdr:from>
    <xdr:to>
      <xdr:col>116</xdr:col>
      <xdr:colOff>114300</xdr:colOff>
      <xdr:row>40</xdr:row>
      <xdr:rowOff>91339</xdr:rowOff>
    </xdr:to>
    <xdr:sp macro="" textlink="">
      <xdr:nvSpPr>
        <xdr:cNvPr id="562" name="楕円 561"/>
        <xdr:cNvSpPr/>
      </xdr:nvSpPr>
      <xdr:spPr>
        <a:xfrm>
          <a:off x="22110700" y="684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139616</xdr:rowOff>
    </xdr:from>
    <xdr:ext cx="469744" cy="259045"/>
    <xdr:sp macro="" textlink="">
      <xdr:nvSpPr>
        <xdr:cNvPr id="563" name="【認定こども園・幼稚園・保育所】&#10;一人当たり面積該当値テキスト"/>
        <xdr:cNvSpPr txBox="1"/>
      </xdr:nvSpPr>
      <xdr:spPr>
        <a:xfrm>
          <a:off x="22199600" y="68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165760</xdr:rowOff>
    </xdr:from>
    <xdr:to>
      <xdr:col>112</xdr:col>
      <xdr:colOff>38100</xdr:colOff>
      <xdr:row>40</xdr:row>
      <xdr:rowOff>95910</xdr:rowOff>
    </xdr:to>
    <xdr:sp macro="" textlink="">
      <xdr:nvSpPr>
        <xdr:cNvPr id="564" name="楕円 563"/>
        <xdr:cNvSpPr/>
      </xdr:nvSpPr>
      <xdr:spPr>
        <a:xfrm>
          <a:off x="21272500" y="685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40539</xdr:rowOff>
    </xdr:from>
    <xdr:to>
      <xdr:col>116</xdr:col>
      <xdr:colOff>63500</xdr:colOff>
      <xdr:row>40</xdr:row>
      <xdr:rowOff>45110</xdr:rowOff>
    </xdr:to>
    <xdr:cxnSp macro="">
      <xdr:nvCxnSpPr>
        <xdr:cNvPr id="565" name="直線コネクタ 564"/>
        <xdr:cNvCxnSpPr/>
      </xdr:nvCxnSpPr>
      <xdr:spPr>
        <a:xfrm flipV="1">
          <a:off x="21323300" y="6898539"/>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66548</xdr:rowOff>
    </xdr:from>
    <xdr:to>
      <xdr:col>107</xdr:col>
      <xdr:colOff>101600</xdr:colOff>
      <xdr:row>40</xdr:row>
      <xdr:rowOff>168148</xdr:rowOff>
    </xdr:to>
    <xdr:sp macro="" textlink="">
      <xdr:nvSpPr>
        <xdr:cNvPr id="566" name="楕円 565"/>
        <xdr:cNvSpPr/>
      </xdr:nvSpPr>
      <xdr:spPr>
        <a:xfrm>
          <a:off x="20383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45110</xdr:rowOff>
    </xdr:from>
    <xdr:to>
      <xdr:col>111</xdr:col>
      <xdr:colOff>177800</xdr:colOff>
      <xdr:row>40</xdr:row>
      <xdr:rowOff>117348</xdr:rowOff>
    </xdr:to>
    <xdr:cxnSp macro="">
      <xdr:nvCxnSpPr>
        <xdr:cNvPr id="567" name="直線コネクタ 566"/>
        <xdr:cNvCxnSpPr/>
      </xdr:nvCxnSpPr>
      <xdr:spPr>
        <a:xfrm flipV="1">
          <a:off x="20434300" y="6903110"/>
          <a:ext cx="889000" cy="7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4369</xdr:rowOff>
    </xdr:from>
    <xdr:to>
      <xdr:col>102</xdr:col>
      <xdr:colOff>165100</xdr:colOff>
      <xdr:row>40</xdr:row>
      <xdr:rowOff>105969</xdr:rowOff>
    </xdr:to>
    <xdr:sp macro="" textlink="">
      <xdr:nvSpPr>
        <xdr:cNvPr id="568" name="楕円 567"/>
        <xdr:cNvSpPr/>
      </xdr:nvSpPr>
      <xdr:spPr>
        <a:xfrm>
          <a:off x="19494500" y="686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55169</xdr:rowOff>
    </xdr:from>
    <xdr:to>
      <xdr:col>107</xdr:col>
      <xdr:colOff>50800</xdr:colOff>
      <xdr:row>40</xdr:row>
      <xdr:rowOff>117348</xdr:rowOff>
    </xdr:to>
    <xdr:cxnSp macro="">
      <xdr:nvCxnSpPr>
        <xdr:cNvPr id="569" name="直線コネクタ 568"/>
        <xdr:cNvCxnSpPr/>
      </xdr:nvCxnSpPr>
      <xdr:spPr>
        <a:xfrm>
          <a:off x="19545300" y="6913169"/>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570" name="n_1aveValue【認定こども園・幼稚園・保育所】&#10;一人当たり面積"/>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116095</xdr:rowOff>
    </xdr:from>
    <xdr:ext cx="469744" cy="259045"/>
    <xdr:sp macro="" textlink="">
      <xdr:nvSpPr>
        <xdr:cNvPr id="571" name="n_2aveValue【認定こども園・幼稚園・保育所】&#10;一人当たり面積"/>
        <xdr:cNvSpPr txBox="1"/>
      </xdr:nvSpPr>
      <xdr:spPr>
        <a:xfrm>
          <a:off x="20199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104411</xdr:rowOff>
    </xdr:from>
    <xdr:ext cx="469744" cy="259045"/>
    <xdr:sp macro="" textlink="">
      <xdr:nvSpPr>
        <xdr:cNvPr id="572" name="n_3aveValue【認定こども園・幼稚園・保育所】&#10;一人当たり面積"/>
        <xdr:cNvSpPr txBox="1"/>
      </xdr:nvSpPr>
      <xdr:spPr>
        <a:xfrm>
          <a:off x="19310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124324</xdr:rowOff>
    </xdr:from>
    <xdr:ext cx="469744" cy="259045"/>
    <xdr:sp macro="" textlink="">
      <xdr:nvSpPr>
        <xdr:cNvPr id="573" name="n_4aveValue【認定こども園・幼稚園・保育所】&#10;一人当たり面積"/>
        <xdr:cNvSpPr txBox="1"/>
      </xdr:nvSpPr>
      <xdr:spPr>
        <a:xfrm>
          <a:off x="18421427" y="663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112437</xdr:rowOff>
    </xdr:from>
    <xdr:ext cx="469744" cy="259045"/>
    <xdr:sp macro="" textlink="">
      <xdr:nvSpPr>
        <xdr:cNvPr id="574" name="n_1mainValue【認定こども園・幼稚園・保育所】&#10;一人当たり面積"/>
        <xdr:cNvSpPr txBox="1"/>
      </xdr:nvSpPr>
      <xdr:spPr>
        <a:xfrm>
          <a:off x="21075727" y="66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159275</xdr:rowOff>
    </xdr:from>
    <xdr:ext cx="469744" cy="259045"/>
    <xdr:sp macro="" textlink="">
      <xdr:nvSpPr>
        <xdr:cNvPr id="575" name="n_2mainValue【認定こども園・幼稚園・保育所】&#10;一人当たり面積"/>
        <xdr:cNvSpPr txBox="1"/>
      </xdr:nvSpPr>
      <xdr:spPr>
        <a:xfrm>
          <a:off x="20199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122496</xdr:rowOff>
    </xdr:from>
    <xdr:ext cx="469744" cy="259045"/>
    <xdr:sp macro="" textlink="">
      <xdr:nvSpPr>
        <xdr:cNvPr id="576" name="n_3mainValue【認定こども園・幼稚園・保育所】&#10;一人当たり面積"/>
        <xdr:cNvSpPr txBox="1"/>
      </xdr:nvSpPr>
      <xdr:spPr>
        <a:xfrm>
          <a:off x="19310427" y="66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7" name="正方形/長方形 57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8" name="正方形/長方形 57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9" name="正方形/長方形 57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0" name="正方形/長方形 57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1" name="正方形/長方形 58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2" name="正方形/長方形 58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3" name="正方形/長方形 58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4" name="正方形/長方形 58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5" name="テキスト ボックス 58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6" name="直線コネクタ 58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7" name="テキスト ボックス 58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8" name="直線コネクタ 58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9" name="テキスト ボックス 58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0" name="直線コネクタ 58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1" name="テキスト ボックス 59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2" name="直線コネクタ 59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3" name="テキスト ボックス 59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4" name="直線コネクタ 59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5" name="テキスト ボックス 59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6" name="直線コネクタ 59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7" name="テキスト ボックス 59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8" name="直線コネクタ 59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9" name="テキスト ボックス 59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0" name="直線コネクタ 5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55517</xdr:rowOff>
    </xdr:from>
    <xdr:to>
      <xdr:col>85</xdr:col>
      <xdr:colOff>126364</xdr:colOff>
      <xdr:row>64</xdr:row>
      <xdr:rowOff>29391</xdr:rowOff>
    </xdr:to>
    <xdr:cxnSp macro="">
      <xdr:nvCxnSpPr>
        <xdr:cNvPr id="602" name="直線コネクタ 601"/>
        <xdr:cNvCxnSpPr/>
      </xdr:nvCxnSpPr>
      <xdr:spPr>
        <a:xfrm flipV="1">
          <a:off x="16318864" y="9656717"/>
          <a:ext cx="0" cy="134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603" name="【学校施設】&#10;有形固定資産減価償却率最小値テキスト"/>
        <xdr:cNvSpPr txBox="1"/>
      </xdr:nvSpPr>
      <xdr:spPr>
        <a:xfrm>
          <a:off x="16357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604" name="直線コネクタ 603"/>
        <xdr:cNvCxnSpPr/>
      </xdr:nvCxnSpPr>
      <xdr:spPr>
        <a:xfrm>
          <a:off x="16230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2194</xdr:rowOff>
    </xdr:from>
    <xdr:ext cx="405111" cy="259045"/>
    <xdr:sp macro="" textlink="">
      <xdr:nvSpPr>
        <xdr:cNvPr id="605" name="【学校施設】&#10;有形固定資産減価償却率最大値テキスト"/>
        <xdr:cNvSpPr txBox="1"/>
      </xdr:nvSpPr>
      <xdr:spPr>
        <a:xfrm>
          <a:off x="163576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55517</xdr:rowOff>
    </xdr:from>
    <xdr:to>
      <xdr:col>86</xdr:col>
      <xdr:colOff>25400</xdr:colOff>
      <xdr:row>56</xdr:row>
      <xdr:rowOff>55517</xdr:rowOff>
    </xdr:to>
    <xdr:cxnSp macro="">
      <xdr:nvCxnSpPr>
        <xdr:cNvPr id="606" name="直線コネクタ 605"/>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169653</xdr:rowOff>
    </xdr:from>
    <xdr:ext cx="405111" cy="259045"/>
    <xdr:sp macro="" textlink="">
      <xdr:nvSpPr>
        <xdr:cNvPr id="607" name="【学校施設】&#10;有形固定資産減価償却率平均値テキスト"/>
        <xdr:cNvSpPr txBox="1"/>
      </xdr:nvSpPr>
      <xdr:spPr>
        <a:xfrm>
          <a:off x="16357600" y="1028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146776</xdr:rowOff>
    </xdr:from>
    <xdr:to>
      <xdr:col>85</xdr:col>
      <xdr:colOff>177800</xdr:colOff>
      <xdr:row>61</xdr:row>
      <xdr:rowOff>76926</xdr:rowOff>
    </xdr:to>
    <xdr:sp macro="" textlink="">
      <xdr:nvSpPr>
        <xdr:cNvPr id="608" name="フローチャート: 判断 607"/>
        <xdr:cNvSpPr/>
      </xdr:nvSpPr>
      <xdr:spPr>
        <a:xfrm>
          <a:off x="162687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133713</xdr:rowOff>
    </xdr:from>
    <xdr:to>
      <xdr:col>81</xdr:col>
      <xdr:colOff>101600</xdr:colOff>
      <xdr:row>61</xdr:row>
      <xdr:rowOff>63863</xdr:rowOff>
    </xdr:to>
    <xdr:sp macro="" textlink="">
      <xdr:nvSpPr>
        <xdr:cNvPr id="609" name="フローチャート: 判断 608"/>
        <xdr:cNvSpPr/>
      </xdr:nvSpPr>
      <xdr:spPr>
        <a:xfrm>
          <a:off x="15430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94524</xdr:rowOff>
    </xdr:from>
    <xdr:to>
      <xdr:col>76</xdr:col>
      <xdr:colOff>165100</xdr:colOff>
      <xdr:row>61</xdr:row>
      <xdr:rowOff>24674</xdr:rowOff>
    </xdr:to>
    <xdr:sp macro="" textlink="">
      <xdr:nvSpPr>
        <xdr:cNvPr id="610" name="フローチャート: 判断 609"/>
        <xdr:cNvSpPr/>
      </xdr:nvSpPr>
      <xdr:spPr>
        <a:xfrm>
          <a:off x="14541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87993</xdr:rowOff>
    </xdr:from>
    <xdr:to>
      <xdr:col>72</xdr:col>
      <xdr:colOff>38100</xdr:colOff>
      <xdr:row>61</xdr:row>
      <xdr:rowOff>18143</xdr:rowOff>
    </xdr:to>
    <xdr:sp macro="" textlink="">
      <xdr:nvSpPr>
        <xdr:cNvPr id="611" name="フローチャート: 判断 610"/>
        <xdr:cNvSpPr/>
      </xdr:nvSpPr>
      <xdr:spPr>
        <a:xfrm>
          <a:off x="13652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24312</xdr:rowOff>
    </xdr:from>
    <xdr:to>
      <xdr:col>67</xdr:col>
      <xdr:colOff>101600</xdr:colOff>
      <xdr:row>60</xdr:row>
      <xdr:rowOff>125912</xdr:rowOff>
    </xdr:to>
    <xdr:sp macro="" textlink="">
      <xdr:nvSpPr>
        <xdr:cNvPr id="612" name="フローチャート: 判断 611"/>
        <xdr:cNvSpPr/>
      </xdr:nvSpPr>
      <xdr:spPr>
        <a:xfrm>
          <a:off x="12763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3" name="テキスト ボックス 6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4" name="テキスト ボックス 6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5" name="テキスト ボックス 6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6" name="テキスト ボックス 6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7" name="テキスト ボックス 6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89626</xdr:rowOff>
    </xdr:from>
    <xdr:to>
      <xdr:col>85</xdr:col>
      <xdr:colOff>177800</xdr:colOff>
      <xdr:row>63</xdr:row>
      <xdr:rowOff>19776</xdr:rowOff>
    </xdr:to>
    <xdr:sp macro="" textlink="">
      <xdr:nvSpPr>
        <xdr:cNvPr id="618" name="楕円 617"/>
        <xdr:cNvSpPr/>
      </xdr:nvSpPr>
      <xdr:spPr>
        <a:xfrm>
          <a:off x="162687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68053</xdr:rowOff>
    </xdr:from>
    <xdr:ext cx="405111" cy="259045"/>
    <xdr:sp macro="" textlink="">
      <xdr:nvSpPr>
        <xdr:cNvPr id="619" name="【学校施設】&#10;有形固定資産減価償却率該当値テキスト"/>
        <xdr:cNvSpPr txBox="1"/>
      </xdr:nvSpPr>
      <xdr:spPr>
        <a:xfrm>
          <a:off x="16357600"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66766</xdr:rowOff>
    </xdr:from>
    <xdr:to>
      <xdr:col>81</xdr:col>
      <xdr:colOff>101600</xdr:colOff>
      <xdr:row>62</xdr:row>
      <xdr:rowOff>168366</xdr:rowOff>
    </xdr:to>
    <xdr:sp macro="" textlink="">
      <xdr:nvSpPr>
        <xdr:cNvPr id="620" name="楕円 619"/>
        <xdr:cNvSpPr/>
      </xdr:nvSpPr>
      <xdr:spPr>
        <a:xfrm>
          <a:off x="15430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117566</xdr:rowOff>
    </xdr:from>
    <xdr:to>
      <xdr:col>85</xdr:col>
      <xdr:colOff>127000</xdr:colOff>
      <xdr:row>62</xdr:row>
      <xdr:rowOff>140426</xdr:rowOff>
    </xdr:to>
    <xdr:cxnSp macro="">
      <xdr:nvCxnSpPr>
        <xdr:cNvPr id="621" name="直線コネクタ 620"/>
        <xdr:cNvCxnSpPr/>
      </xdr:nvCxnSpPr>
      <xdr:spPr>
        <a:xfrm>
          <a:off x="15481300" y="1074746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27577</xdr:rowOff>
    </xdr:from>
    <xdr:to>
      <xdr:col>76</xdr:col>
      <xdr:colOff>165100</xdr:colOff>
      <xdr:row>61</xdr:row>
      <xdr:rowOff>129177</xdr:rowOff>
    </xdr:to>
    <xdr:sp macro="" textlink="">
      <xdr:nvSpPr>
        <xdr:cNvPr id="622" name="楕円 621"/>
        <xdr:cNvSpPr/>
      </xdr:nvSpPr>
      <xdr:spPr>
        <a:xfrm>
          <a:off x="14541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78377</xdr:rowOff>
    </xdr:from>
    <xdr:to>
      <xdr:col>81</xdr:col>
      <xdr:colOff>50800</xdr:colOff>
      <xdr:row>62</xdr:row>
      <xdr:rowOff>117566</xdr:rowOff>
    </xdr:to>
    <xdr:cxnSp macro="">
      <xdr:nvCxnSpPr>
        <xdr:cNvPr id="623" name="直線コネクタ 622"/>
        <xdr:cNvCxnSpPr/>
      </xdr:nvCxnSpPr>
      <xdr:spPr>
        <a:xfrm>
          <a:off x="14592300" y="10536827"/>
          <a:ext cx="889000" cy="21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30843</xdr:rowOff>
    </xdr:from>
    <xdr:to>
      <xdr:col>72</xdr:col>
      <xdr:colOff>38100</xdr:colOff>
      <xdr:row>62</xdr:row>
      <xdr:rowOff>132443</xdr:rowOff>
    </xdr:to>
    <xdr:sp macro="" textlink="">
      <xdr:nvSpPr>
        <xdr:cNvPr id="624" name="楕円 623"/>
        <xdr:cNvSpPr/>
      </xdr:nvSpPr>
      <xdr:spPr>
        <a:xfrm>
          <a:off x="13652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78377</xdr:rowOff>
    </xdr:from>
    <xdr:to>
      <xdr:col>76</xdr:col>
      <xdr:colOff>114300</xdr:colOff>
      <xdr:row>62</xdr:row>
      <xdr:rowOff>81643</xdr:rowOff>
    </xdr:to>
    <xdr:cxnSp macro="">
      <xdr:nvCxnSpPr>
        <xdr:cNvPr id="625" name="直線コネクタ 624"/>
        <xdr:cNvCxnSpPr/>
      </xdr:nvCxnSpPr>
      <xdr:spPr>
        <a:xfrm flipV="1">
          <a:off x="13703300" y="10536827"/>
          <a:ext cx="889000" cy="17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80390</xdr:rowOff>
    </xdr:from>
    <xdr:ext cx="405111" cy="259045"/>
    <xdr:sp macro="" textlink="">
      <xdr:nvSpPr>
        <xdr:cNvPr id="626" name="n_1aveValue【学校施設】&#10;有形固定資産減価償却率"/>
        <xdr:cNvSpPr txBox="1"/>
      </xdr:nvSpPr>
      <xdr:spPr>
        <a:xfrm>
          <a:off x="15266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41201</xdr:rowOff>
    </xdr:from>
    <xdr:ext cx="405111" cy="259045"/>
    <xdr:sp macro="" textlink="">
      <xdr:nvSpPr>
        <xdr:cNvPr id="627" name="n_2aveValue【学校施設】&#10;有形固定資産減価償却率"/>
        <xdr:cNvSpPr txBox="1"/>
      </xdr:nvSpPr>
      <xdr:spPr>
        <a:xfrm>
          <a:off x="14389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34670</xdr:rowOff>
    </xdr:from>
    <xdr:ext cx="405111" cy="259045"/>
    <xdr:sp macro="" textlink="">
      <xdr:nvSpPr>
        <xdr:cNvPr id="628" name="n_3aveValue【学校施設】&#10;有形固定資産減価償却率"/>
        <xdr:cNvSpPr txBox="1"/>
      </xdr:nvSpPr>
      <xdr:spPr>
        <a:xfrm>
          <a:off x="13500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142439</xdr:rowOff>
    </xdr:from>
    <xdr:ext cx="405111" cy="259045"/>
    <xdr:sp macro="" textlink="">
      <xdr:nvSpPr>
        <xdr:cNvPr id="629" name="n_4aveValue【学校施設】&#10;有形固定資産減価償却率"/>
        <xdr:cNvSpPr txBox="1"/>
      </xdr:nvSpPr>
      <xdr:spPr>
        <a:xfrm>
          <a:off x="12611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159493</xdr:rowOff>
    </xdr:from>
    <xdr:ext cx="405111" cy="259045"/>
    <xdr:sp macro="" textlink="">
      <xdr:nvSpPr>
        <xdr:cNvPr id="630" name="n_1mainValue【学校施設】&#10;有形固定資産減価償却率"/>
        <xdr:cNvSpPr txBox="1"/>
      </xdr:nvSpPr>
      <xdr:spPr>
        <a:xfrm>
          <a:off x="152660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120304</xdr:rowOff>
    </xdr:from>
    <xdr:ext cx="405111" cy="259045"/>
    <xdr:sp macro="" textlink="">
      <xdr:nvSpPr>
        <xdr:cNvPr id="631" name="n_2mainValue【学校施設】&#10;有形固定資産減価償却率"/>
        <xdr:cNvSpPr txBox="1"/>
      </xdr:nvSpPr>
      <xdr:spPr>
        <a:xfrm>
          <a:off x="1438974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123570</xdr:rowOff>
    </xdr:from>
    <xdr:ext cx="405111" cy="259045"/>
    <xdr:sp macro="" textlink="">
      <xdr:nvSpPr>
        <xdr:cNvPr id="632" name="n_3mainValue【学校施設】&#10;有形固定資産減価償却率"/>
        <xdr:cNvSpPr txBox="1"/>
      </xdr:nvSpPr>
      <xdr:spPr>
        <a:xfrm>
          <a:off x="135007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3" name="正方形/長方形 63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4" name="正方形/長方形 63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5" name="正方形/長方形 63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6" name="正方形/長方形 63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7" name="正方形/長方形 63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8" name="正方形/長方形 63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9" name="正方形/長方形 63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0" name="正方形/長方形 63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1" name="テキスト ボックス 64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2" name="直線コネクタ 64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3" name="直線コネクタ 64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4" name="テキスト ボックス 64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5" name="直線コネクタ 64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6" name="テキスト ボックス 64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7" name="直線コネクタ 64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8" name="テキスト ボックス 64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9" name="直線コネクタ 64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0" name="テキスト ボックス 64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1" name="直線コネクタ 65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2" name="テキスト ボックス 65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3" name="直線コネクタ 65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54" name="テキスト ボックス 65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118491</xdr:rowOff>
    </xdr:from>
    <xdr:to>
      <xdr:col>116</xdr:col>
      <xdr:colOff>62864</xdr:colOff>
      <xdr:row>63</xdr:row>
      <xdr:rowOff>72199</xdr:rowOff>
    </xdr:to>
    <xdr:cxnSp macro="">
      <xdr:nvCxnSpPr>
        <xdr:cNvPr id="656" name="直線コネクタ 655"/>
        <xdr:cNvCxnSpPr/>
      </xdr:nvCxnSpPr>
      <xdr:spPr>
        <a:xfrm flipV="1">
          <a:off x="22160864" y="9719691"/>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76026</xdr:rowOff>
    </xdr:from>
    <xdr:ext cx="469744" cy="259045"/>
    <xdr:sp macro="" textlink="">
      <xdr:nvSpPr>
        <xdr:cNvPr id="657" name="【学校施設】&#10;一人当たり面積最小値テキスト"/>
        <xdr:cNvSpPr txBox="1"/>
      </xdr:nvSpPr>
      <xdr:spPr>
        <a:xfrm>
          <a:off x="22199600" y="1087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72199</xdr:rowOff>
    </xdr:from>
    <xdr:to>
      <xdr:col>116</xdr:col>
      <xdr:colOff>152400</xdr:colOff>
      <xdr:row>63</xdr:row>
      <xdr:rowOff>72199</xdr:rowOff>
    </xdr:to>
    <xdr:cxnSp macro="">
      <xdr:nvCxnSpPr>
        <xdr:cNvPr id="658" name="直線コネクタ 657"/>
        <xdr:cNvCxnSpPr/>
      </xdr:nvCxnSpPr>
      <xdr:spPr>
        <a:xfrm>
          <a:off x="22072600" y="1087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65168</xdr:rowOff>
    </xdr:from>
    <xdr:ext cx="469744" cy="259045"/>
    <xdr:sp macro="" textlink="">
      <xdr:nvSpPr>
        <xdr:cNvPr id="659" name="【学校施設】&#10;一人当たり面積最大値テキスト"/>
        <xdr:cNvSpPr txBox="1"/>
      </xdr:nvSpPr>
      <xdr:spPr>
        <a:xfrm>
          <a:off x="22199600" y="949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118491</xdr:rowOff>
    </xdr:from>
    <xdr:to>
      <xdr:col>116</xdr:col>
      <xdr:colOff>152400</xdr:colOff>
      <xdr:row>56</xdr:row>
      <xdr:rowOff>118491</xdr:rowOff>
    </xdr:to>
    <xdr:cxnSp macro="">
      <xdr:nvCxnSpPr>
        <xdr:cNvPr id="660" name="直線コネクタ 659"/>
        <xdr:cNvCxnSpPr/>
      </xdr:nvCxnSpPr>
      <xdr:spPr>
        <a:xfrm>
          <a:off x="22072600" y="9719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70121</xdr:rowOff>
    </xdr:from>
    <xdr:ext cx="469744" cy="259045"/>
    <xdr:sp macro="" textlink="">
      <xdr:nvSpPr>
        <xdr:cNvPr id="661" name="【学校施設】&#10;一人当たり面積平均値テキスト"/>
        <xdr:cNvSpPr txBox="1"/>
      </xdr:nvSpPr>
      <xdr:spPr>
        <a:xfrm>
          <a:off x="22199600" y="10528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91694</xdr:rowOff>
    </xdr:from>
    <xdr:to>
      <xdr:col>116</xdr:col>
      <xdr:colOff>114300</xdr:colOff>
      <xdr:row>62</xdr:row>
      <xdr:rowOff>21844</xdr:rowOff>
    </xdr:to>
    <xdr:sp macro="" textlink="">
      <xdr:nvSpPr>
        <xdr:cNvPr id="662" name="フローチャート: 判断 661"/>
        <xdr:cNvSpPr/>
      </xdr:nvSpPr>
      <xdr:spPr>
        <a:xfrm>
          <a:off x="221107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110554</xdr:rowOff>
    </xdr:from>
    <xdr:to>
      <xdr:col>112</xdr:col>
      <xdr:colOff>38100</xdr:colOff>
      <xdr:row>62</xdr:row>
      <xdr:rowOff>40704</xdr:rowOff>
    </xdr:to>
    <xdr:sp macro="" textlink="">
      <xdr:nvSpPr>
        <xdr:cNvPr id="663" name="フローチャート: 判断 662"/>
        <xdr:cNvSpPr/>
      </xdr:nvSpPr>
      <xdr:spPr>
        <a:xfrm>
          <a:off x="21272500" y="1056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93218</xdr:rowOff>
    </xdr:from>
    <xdr:to>
      <xdr:col>107</xdr:col>
      <xdr:colOff>101600</xdr:colOff>
      <xdr:row>62</xdr:row>
      <xdr:rowOff>23368</xdr:rowOff>
    </xdr:to>
    <xdr:sp macro="" textlink="">
      <xdr:nvSpPr>
        <xdr:cNvPr id="664" name="フローチャート: 判断 663"/>
        <xdr:cNvSpPr/>
      </xdr:nvSpPr>
      <xdr:spPr>
        <a:xfrm>
          <a:off x="20383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95123</xdr:rowOff>
    </xdr:from>
    <xdr:to>
      <xdr:col>102</xdr:col>
      <xdr:colOff>165100</xdr:colOff>
      <xdr:row>62</xdr:row>
      <xdr:rowOff>25273</xdr:rowOff>
    </xdr:to>
    <xdr:sp macro="" textlink="">
      <xdr:nvSpPr>
        <xdr:cNvPr id="665" name="フローチャート: 判断 664"/>
        <xdr:cNvSpPr/>
      </xdr:nvSpPr>
      <xdr:spPr>
        <a:xfrm>
          <a:off x="19494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89027</xdr:rowOff>
    </xdr:from>
    <xdr:to>
      <xdr:col>98</xdr:col>
      <xdr:colOff>38100</xdr:colOff>
      <xdr:row>62</xdr:row>
      <xdr:rowOff>19177</xdr:rowOff>
    </xdr:to>
    <xdr:sp macro="" textlink="">
      <xdr:nvSpPr>
        <xdr:cNvPr id="666" name="フローチャート: 判断 665"/>
        <xdr:cNvSpPr/>
      </xdr:nvSpPr>
      <xdr:spPr>
        <a:xfrm>
          <a:off x="18605500" y="105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7" name="テキスト ボックス 66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8" name="テキスト ボックス 66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9" name="テキスト ボックス 66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0" name="テキスト ボックス 66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1" name="テキスト ボックス 67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34925</xdr:rowOff>
    </xdr:from>
    <xdr:to>
      <xdr:col>116</xdr:col>
      <xdr:colOff>114300</xdr:colOff>
      <xdr:row>59</xdr:row>
      <xdr:rowOff>136525</xdr:rowOff>
    </xdr:to>
    <xdr:sp macro="" textlink="">
      <xdr:nvSpPr>
        <xdr:cNvPr id="672" name="楕円 671"/>
        <xdr:cNvSpPr/>
      </xdr:nvSpPr>
      <xdr:spPr>
        <a:xfrm>
          <a:off x="221107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57802</xdr:rowOff>
    </xdr:from>
    <xdr:ext cx="469744" cy="259045"/>
    <xdr:sp macro="" textlink="">
      <xdr:nvSpPr>
        <xdr:cNvPr id="673" name="【学校施設】&#10;一人当たり面積該当値テキスト"/>
        <xdr:cNvSpPr txBox="1"/>
      </xdr:nvSpPr>
      <xdr:spPr>
        <a:xfrm>
          <a:off x="22199600" y="1000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49594</xdr:rowOff>
    </xdr:from>
    <xdr:to>
      <xdr:col>112</xdr:col>
      <xdr:colOff>38100</xdr:colOff>
      <xdr:row>59</xdr:row>
      <xdr:rowOff>151194</xdr:rowOff>
    </xdr:to>
    <xdr:sp macro="" textlink="">
      <xdr:nvSpPr>
        <xdr:cNvPr id="674" name="楕円 673"/>
        <xdr:cNvSpPr/>
      </xdr:nvSpPr>
      <xdr:spPr>
        <a:xfrm>
          <a:off x="21272500" y="1016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85725</xdr:rowOff>
    </xdr:from>
    <xdr:to>
      <xdr:col>116</xdr:col>
      <xdr:colOff>63500</xdr:colOff>
      <xdr:row>59</xdr:row>
      <xdr:rowOff>100394</xdr:rowOff>
    </xdr:to>
    <xdr:cxnSp macro="">
      <xdr:nvCxnSpPr>
        <xdr:cNvPr id="675" name="直線コネクタ 674"/>
        <xdr:cNvCxnSpPr/>
      </xdr:nvCxnSpPr>
      <xdr:spPr>
        <a:xfrm flipV="1">
          <a:off x="21323300" y="10201275"/>
          <a:ext cx="8382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131318</xdr:rowOff>
    </xdr:from>
    <xdr:to>
      <xdr:col>107</xdr:col>
      <xdr:colOff>101600</xdr:colOff>
      <xdr:row>61</xdr:row>
      <xdr:rowOff>61468</xdr:rowOff>
    </xdr:to>
    <xdr:sp macro="" textlink="">
      <xdr:nvSpPr>
        <xdr:cNvPr id="676" name="楕円 675"/>
        <xdr:cNvSpPr/>
      </xdr:nvSpPr>
      <xdr:spPr>
        <a:xfrm>
          <a:off x="20383500" y="1041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100394</xdr:rowOff>
    </xdr:from>
    <xdr:to>
      <xdr:col>111</xdr:col>
      <xdr:colOff>177800</xdr:colOff>
      <xdr:row>61</xdr:row>
      <xdr:rowOff>10668</xdr:rowOff>
    </xdr:to>
    <xdr:cxnSp macro="">
      <xdr:nvCxnSpPr>
        <xdr:cNvPr id="677" name="直線コネクタ 676"/>
        <xdr:cNvCxnSpPr/>
      </xdr:nvCxnSpPr>
      <xdr:spPr>
        <a:xfrm flipV="1">
          <a:off x="20434300" y="10215944"/>
          <a:ext cx="889000" cy="25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81788</xdr:rowOff>
    </xdr:from>
    <xdr:to>
      <xdr:col>102</xdr:col>
      <xdr:colOff>165100</xdr:colOff>
      <xdr:row>60</xdr:row>
      <xdr:rowOff>11938</xdr:rowOff>
    </xdr:to>
    <xdr:sp macro="" textlink="">
      <xdr:nvSpPr>
        <xdr:cNvPr id="678" name="楕円 677"/>
        <xdr:cNvSpPr/>
      </xdr:nvSpPr>
      <xdr:spPr>
        <a:xfrm>
          <a:off x="19494500" y="101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132588</xdr:rowOff>
    </xdr:from>
    <xdr:to>
      <xdr:col>107</xdr:col>
      <xdr:colOff>50800</xdr:colOff>
      <xdr:row>61</xdr:row>
      <xdr:rowOff>10668</xdr:rowOff>
    </xdr:to>
    <xdr:cxnSp macro="">
      <xdr:nvCxnSpPr>
        <xdr:cNvPr id="679" name="直線コネクタ 678"/>
        <xdr:cNvCxnSpPr/>
      </xdr:nvCxnSpPr>
      <xdr:spPr>
        <a:xfrm>
          <a:off x="19545300" y="10248138"/>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31831</xdr:rowOff>
    </xdr:from>
    <xdr:ext cx="469744" cy="259045"/>
    <xdr:sp macro="" textlink="">
      <xdr:nvSpPr>
        <xdr:cNvPr id="680" name="n_1aveValue【学校施設】&#10;一人当たり面積"/>
        <xdr:cNvSpPr txBox="1"/>
      </xdr:nvSpPr>
      <xdr:spPr>
        <a:xfrm>
          <a:off x="21075727" y="10661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14495</xdr:rowOff>
    </xdr:from>
    <xdr:ext cx="469744" cy="259045"/>
    <xdr:sp macro="" textlink="">
      <xdr:nvSpPr>
        <xdr:cNvPr id="681" name="n_2aveValue【学校施設】&#10;一人当たり面積"/>
        <xdr:cNvSpPr txBox="1"/>
      </xdr:nvSpPr>
      <xdr:spPr>
        <a:xfrm>
          <a:off x="201994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16400</xdr:rowOff>
    </xdr:from>
    <xdr:ext cx="469744" cy="259045"/>
    <xdr:sp macro="" textlink="">
      <xdr:nvSpPr>
        <xdr:cNvPr id="682" name="n_3aveValue【学校施設】&#10;一人当たり面積"/>
        <xdr:cNvSpPr txBox="1"/>
      </xdr:nvSpPr>
      <xdr:spPr>
        <a:xfrm>
          <a:off x="19310427" y="1064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35704</xdr:rowOff>
    </xdr:from>
    <xdr:ext cx="469744" cy="259045"/>
    <xdr:sp macro="" textlink="">
      <xdr:nvSpPr>
        <xdr:cNvPr id="683" name="n_4aveValue【学校施設】&#10;一人当たり面積"/>
        <xdr:cNvSpPr txBox="1"/>
      </xdr:nvSpPr>
      <xdr:spPr>
        <a:xfrm>
          <a:off x="18421427" y="103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167721</xdr:rowOff>
    </xdr:from>
    <xdr:ext cx="469744" cy="259045"/>
    <xdr:sp macro="" textlink="">
      <xdr:nvSpPr>
        <xdr:cNvPr id="684" name="n_1mainValue【学校施設】&#10;一人当たり面積"/>
        <xdr:cNvSpPr txBox="1"/>
      </xdr:nvSpPr>
      <xdr:spPr>
        <a:xfrm>
          <a:off x="21075727" y="994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77995</xdr:rowOff>
    </xdr:from>
    <xdr:ext cx="469744" cy="259045"/>
    <xdr:sp macro="" textlink="">
      <xdr:nvSpPr>
        <xdr:cNvPr id="685" name="n_2mainValue【学校施設】&#10;一人当たり面積"/>
        <xdr:cNvSpPr txBox="1"/>
      </xdr:nvSpPr>
      <xdr:spPr>
        <a:xfrm>
          <a:off x="20199427" y="1019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28465</xdr:rowOff>
    </xdr:from>
    <xdr:ext cx="469744" cy="259045"/>
    <xdr:sp macro="" textlink="">
      <xdr:nvSpPr>
        <xdr:cNvPr id="686" name="n_3mainValue【学校施設】&#10;一人当たり面積"/>
        <xdr:cNvSpPr txBox="1"/>
      </xdr:nvSpPr>
      <xdr:spPr>
        <a:xfrm>
          <a:off x="19310427" y="997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7" name="正方形/長方形 68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8" name="正方形/長方形 68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9" name="正方形/長方形 68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0" name="正方形/長方形 68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1" name="正方形/長方形 69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2" name="正方形/長方形 69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3" name="正方形/長方形 69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4" name="正方形/長方形 69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95" name="正方形/長方形 69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6" name="正方形/長方形 69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7" name="正方形/長方形 69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8" name="正方形/長方形 69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9" name="正方形/長方形 69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0" name="正方形/長方形 69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1" name="正方形/長方形 70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2" name="正方形/長方形 70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03" name="正方形/長方形 70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4" name="正方形/長方形 70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5" name="正方形/長方形 70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6" name="正方形/長方形 70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7" name="正方形/長方形 70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8" name="正方形/長方形 70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9" name="正方形/長方形 70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0" name="正方形/長方形 70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1" name="テキスト ボックス 71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2" name="直線コネクタ 71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3" name="テキスト ボックス 71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4" name="直線コネクタ 71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5" name="テキスト ボックス 71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6" name="直線コネクタ 71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7" name="テキスト ボックス 71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8" name="直線コネクタ 71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9" name="テキスト ボックス 71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0" name="直線コネクタ 71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1" name="テキスト ボックス 72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2" name="直線コネクタ 72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3" name="テキスト ボックス 72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4" name="直線コネクタ 72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5" name="テキスト ボックス 72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6" name="直線コネクタ 72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728" name="直線コネクタ 727"/>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29"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30" name="直線コネクタ 72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731" name="【公民館】&#10;有形固定資産減価償却率最大値テキスト"/>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32" name="直線コネクタ 731"/>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10358</xdr:rowOff>
    </xdr:from>
    <xdr:ext cx="405111" cy="259045"/>
    <xdr:sp macro="" textlink="">
      <xdr:nvSpPr>
        <xdr:cNvPr id="733" name="【公民館】&#10;有形固定資産減価償却率平均値テキスト"/>
        <xdr:cNvSpPr txBox="1"/>
      </xdr:nvSpPr>
      <xdr:spPr>
        <a:xfrm>
          <a:off x="16357600" y="18184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31931</xdr:rowOff>
    </xdr:from>
    <xdr:to>
      <xdr:col>85</xdr:col>
      <xdr:colOff>177800</xdr:colOff>
      <xdr:row>106</xdr:row>
      <xdr:rowOff>133531</xdr:rowOff>
    </xdr:to>
    <xdr:sp macro="" textlink="">
      <xdr:nvSpPr>
        <xdr:cNvPr id="734" name="フローチャート: 判断 733"/>
        <xdr:cNvSpPr/>
      </xdr:nvSpPr>
      <xdr:spPr>
        <a:xfrm>
          <a:off x="16268700" y="182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61323</xdr:rowOff>
    </xdr:from>
    <xdr:to>
      <xdr:col>81</xdr:col>
      <xdr:colOff>101600</xdr:colOff>
      <xdr:row>106</xdr:row>
      <xdr:rowOff>162923</xdr:rowOff>
    </xdr:to>
    <xdr:sp macro="" textlink="">
      <xdr:nvSpPr>
        <xdr:cNvPr id="735" name="フローチャート: 判断 734"/>
        <xdr:cNvSpPr/>
      </xdr:nvSpPr>
      <xdr:spPr>
        <a:xfrm>
          <a:off x="15430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48261</xdr:rowOff>
    </xdr:from>
    <xdr:to>
      <xdr:col>76</xdr:col>
      <xdr:colOff>165100</xdr:colOff>
      <xdr:row>106</xdr:row>
      <xdr:rowOff>149861</xdr:rowOff>
    </xdr:to>
    <xdr:sp macro="" textlink="">
      <xdr:nvSpPr>
        <xdr:cNvPr id="736" name="フローチャート: 判断 735"/>
        <xdr:cNvSpPr/>
      </xdr:nvSpPr>
      <xdr:spPr>
        <a:xfrm>
          <a:off x="14541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46627</xdr:rowOff>
    </xdr:from>
    <xdr:to>
      <xdr:col>72</xdr:col>
      <xdr:colOff>38100</xdr:colOff>
      <xdr:row>106</xdr:row>
      <xdr:rowOff>148227</xdr:rowOff>
    </xdr:to>
    <xdr:sp macro="" textlink="">
      <xdr:nvSpPr>
        <xdr:cNvPr id="737" name="フローチャート: 判断 736"/>
        <xdr:cNvSpPr/>
      </xdr:nvSpPr>
      <xdr:spPr>
        <a:xfrm>
          <a:off x="1365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738" name="フローチャート: 判断 737"/>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9" name="テキスト ボックス 73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0" name="テキスト ボックス 73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1" name="テキスト ボックス 74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2" name="テキスト ボックス 74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3" name="テキスト ボックス 74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108</xdr:row>
      <xdr:rowOff>156029</xdr:rowOff>
    </xdr:from>
    <xdr:to>
      <xdr:col>72</xdr:col>
      <xdr:colOff>38100</xdr:colOff>
      <xdr:row>109</xdr:row>
      <xdr:rowOff>86179</xdr:rowOff>
    </xdr:to>
    <xdr:sp macro="" textlink="">
      <xdr:nvSpPr>
        <xdr:cNvPr id="744" name="楕円 743"/>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8000</xdr:rowOff>
    </xdr:from>
    <xdr:ext cx="405111" cy="259045"/>
    <xdr:sp macro="" textlink="">
      <xdr:nvSpPr>
        <xdr:cNvPr id="745" name="n_1aveValue【公民館】&#10;有形固定資産減価償却率"/>
        <xdr:cNvSpPr txBox="1"/>
      </xdr:nvSpPr>
      <xdr:spPr>
        <a:xfrm>
          <a:off x="152660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166388</xdr:rowOff>
    </xdr:from>
    <xdr:ext cx="405111" cy="259045"/>
    <xdr:sp macro="" textlink="">
      <xdr:nvSpPr>
        <xdr:cNvPr id="746" name="n_2aveValue【公民館】&#10;有形固定資産減価償却率"/>
        <xdr:cNvSpPr txBox="1"/>
      </xdr:nvSpPr>
      <xdr:spPr>
        <a:xfrm>
          <a:off x="14389744" y="1799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164754</xdr:rowOff>
    </xdr:from>
    <xdr:ext cx="405111" cy="259045"/>
    <xdr:sp macro="" textlink="">
      <xdr:nvSpPr>
        <xdr:cNvPr id="747" name="n_3aveValue【公民館】&#10;有形固定資産減価償却率"/>
        <xdr:cNvSpPr txBox="1"/>
      </xdr:nvSpPr>
      <xdr:spPr>
        <a:xfrm>
          <a:off x="13500744" y="1799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48821</xdr:rowOff>
    </xdr:from>
    <xdr:ext cx="405111" cy="259045"/>
    <xdr:sp macro="" textlink="">
      <xdr:nvSpPr>
        <xdr:cNvPr id="748" name="n_4aveValue【公民館】&#10;有形固定資産減価償却率"/>
        <xdr:cNvSpPr txBox="1"/>
      </xdr:nvSpPr>
      <xdr:spPr>
        <a:xfrm>
          <a:off x="12611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749" name="n_3mainValue【公民館】&#10;有形固定資産減価償却率"/>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8" name="テキスト ボックス 75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9" name="直線コネクタ 75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0" name="直線コネクタ 75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1" name="テキスト ボックス 76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2" name="直線コネクタ 76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3" name="テキスト ボックス 76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4" name="直線コネクタ 76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5" name="テキスト ボックス 76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6" name="直線コネクタ 76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7" name="テキスト ボックス 76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8" name="直線コネクタ 76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9" name="テキスト ボックス 76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0" name="直線コネクタ 76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1" name="テキスト ボックス 77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2" name="直線コネクタ 77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3" name="テキスト ボックス 77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138249</xdr:rowOff>
    </xdr:to>
    <xdr:cxnSp macro="">
      <xdr:nvCxnSpPr>
        <xdr:cNvPr id="775" name="直線コネクタ 774"/>
        <xdr:cNvCxnSpPr/>
      </xdr:nvCxnSpPr>
      <xdr:spPr>
        <a:xfrm flipV="1">
          <a:off x="22160864" y="1729304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142076</xdr:rowOff>
    </xdr:from>
    <xdr:ext cx="469744" cy="259045"/>
    <xdr:sp macro="" textlink="">
      <xdr:nvSpPr>
        <xdr:cNvPr id="776" name="【公民館】&#10;一人当たり面積最小値テキスト"/>
        <xdr:cNvSpPr txBox="1"/>
      </xdr:nvSpPr>
      <xdr:spPr>
        <a:xfrm>
          <a:off x="22199600" y="1865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138249</xdr:rowOff>
    </xdr:from>
    <xdr:to>
      <xdr:col>116</xdr:col>
      <xdr:colOff>152400</xdr:colOff>
      <xdr:row>108</xdr:row>
      <xdr:rowOff>138249</xdr:rowOff>
    </xdr:to>
    <xdr:cxnSp macro="">
      <xdr:nvCxnSpPr>
        <xdr:cNvPr id="777" name="直線コネクタ 776"/>
        <xdr:cNvCxnSpPr/>
      </xdr:nvCxnSpPr>
      <xdr:spPr>
        <a:xfrm>
          <a:off x="22072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778" name="【公民館】&#10;一人当たり面積最大値テキスト"/>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779" name="直線コネクタ 778"/>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60433</xdr:rowOff>
    </xdr:from>
    <xdr:ext cx="469744" cy="259045"/>
    <xdr:sp macro="" textlink="">
      <xdr:nvSpPr>
        <xdr:cNvPr id="780" name="【公民館】&#10;一人当たり面積平均値テキスト"/>
        <xdr:cNvSpPr txBox="1"/>
      </xdr:nvSpPr>
      <xdr:spPr>
        <a:xfrm>
          <a:off x="22199600" y="18234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82006</xdr:rowOff>
    </xdr:from>
    <xdr:to>
      <xdr:col>116</xdr:col>
      <xdr:colOff>114300</xdr:colOff>
      <xdr:row>107</xdr:row>
      <xdr:rowOff>12156</xdr:rowOff>
    </xdr:to>
    <xdr:sp macro="" textlink="">
      <xdr:nvSpPr>
        <xdr:cNvPr id="781" name="フローチャート: 判断 780"/>
        <xdr:cNvSpPr/>
      </xdr:nvSpPr>
      <xdr:spPr>
        <a:xfrm>
          <a:off x="22110700" y="1825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73298</xdr:rowOff>
    </xdr:from>
    <xdr:to>
      <xdr:col>112</xdr:col>
      <xdr:colOff>38100</xdr:colOff>
      <xdr:row>107</xdr:row>
      <xdr:rowOff>3448</xdr:rowOff>
    </xdr:to>
    <xdr:sp macro="" textlink="">
      <xdr:nvSpPr>
        <xdr:cNvPr id="782" name="フローチャート: 判断 781"/>
        <xdr:cNvSpPr/>
      </xdr:nvSpPr>
      <xdr:spPr>
        <a:xfrm>
          <a:off x="21272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783" name="フローチャート: 判断 782"/>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784" name="フローチャート: 判断 783"/>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104866</xdr:rowOff>
    </xdr:from>
    <xdr:to>
      <xdr:col>98</xdr:col>
      <xdr:colOff>38100</xdr:colOff>
      <xdr:row>107</xdr:row>
      <xdr:rowOff>35016</xdr:rowOff>
    </xdr:to>
    <xdr:sp macro="" textlink="">
      <xdr:nvSpPr>
        <xdr:cNvPr id="785" name="フローチャート: 判断 784"/>
        <xdr:cNvSpPr/>
      </xdr:nvSpPr>
      <xdr:spPr>
        <a:xfrm>
          <a:off x="18605500" y="1827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6" name="テキスト ボックス 78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7" name="テキスト ボックス 78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8" name="テキスト ボックス 78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9" name="テキスト ボックス 78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0" name="テキスト ボックス 78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100512</xdr:rowOff>
    </xdr:from>
    <xdr:to>
      <xdr:col>102</xdr:col>
      <xdr:colOff>165100</xdr:colOff>
      <xdr:row>109</xdr:row>
      <xdr:rowOff>30662</xdr:rowOff>
    </xdr:to>
    <xdr:sp macro="" textlink="">
      <xdr:nvSpPr>
        <xdr:cNvPr id="791" name="楕円 790"/>
        <xdr:cNvSpPr/>
      </xdr:nvSpPr>
      <xdr:spPr>
        <a:xfrm>
          <a:off x="19494500" y="186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19975</xdr:rowOff>
    </xdr:from>
    <xdr:ext cx="469744" cy="259045"/>
    <xdr:sp macro="" textlink="">
      <xdr:nvSpPr>
        <xdr:cNvPr id="792" name="n_1aveValue【公民館】&#10;一人当たり面積"/>
        <xdr:cNvSpPr txBox="1"/>
      </xdr:nvSpPr>
      <xdr:spPr>
        <a:xfrm>
          <a:off x="210757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793" name="n_2aveValue【公民館】&#10;一人当たり面積"/>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794" name="n_3aveValue【公民館】&#10;一人当たり面積"/>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51543</xdr:rowOff>
    </xdr:from>
    <xdr:ext cx="469744" cy="259045"/>
    <xdr:sp macro="" textlink="">
      <xdr:nvSpPr>
        <xdr:cNvPr id="795" name="n_4aveValue【公民館】&#10;一人当たり面積"/>
        <xdr:cNvSpPr txBox="1"/>
      </xdr:nvSpPr>
      <xdr:spPr>
        <a:xfrm>
          <a:off x="18421427" y="180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21789</xdr:rowOff>
    </xdr:from>
    <xdr:ext cx="469744" cy="259045"/>
    <xdr:sp macro="" textlink="">
      <xdr:nvSpPr>
        <xdr:cNvPr id="796" name="n_3mainValue【公民館】&#10;一人当たり面積"/>
        <xdr:cNvSpPr txBox="1"/>
      </xdr:nvSpPr>
      <xdr:spPr>
        <a:xfrm>
          <a:off x="19310427" y="1870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7" name="正方形/長方形 79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8" name="正方形/長方形 79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9" name="テキスト ボックス 79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類似団体と比較して特に有形固定資産減価償却率が高くなっている施設は、道路と学校施設である。また特に低くなっている施設は公営住宅と漁港・湾港である。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学校施設</a:t>
          </a:r>
          <a:r>
            <a:rPr kumimoji="1" lang="ja-JP" altLang="en-US" sz="1100">
              <a:solidFill>
                <a:schemeClr val="dk1"/>
              </a:solidFill>
              <a:effectLst/>
              <a:latin typeface="+mn-lt"/>
              <a:ea typeface="+mn-ea"/>
              <a:cs typeface="+mn-cs"/>
            </a:rPr>
            <a:t>は、平成３０年度に個別施設計画を策定しており、今後、大規模改修を行うなど、老朽化対策に取り組むこととしている。道路</a:t>
          </a:r>
          <a:r>
            <a:rPr kumimoji="1" lang="ja-JP" altLang="ja-JP" sz="1100">
              <a:solidFill>
                <a:schemeClr val="dk1"/>
              </a:solidFill>
              <a:effectLst/>
              <a:latin typeface="+mn-lt"/>
              <a:ea typeface="+mn-ea"/>
              <a:cs typeface="+mn-cs"/>
            </a:rPr>
            <a:t>に関しては</a:t>
          </a:r>
          <a:r>
            <a:rPr kumimoji="1" lang="ja-JP" altLang="en-US" sz="1100">
              <a:solidFill>
                <a:schemeClr val="dk1"/>
              </a:solidFill>
              <a:effectLst/>
              <a:latin typeface="+mn-lt"/>
              <a:ea typeface="+mn-ea"/>
              <a:cs typeface="+mn-cs"/>
            </a:rPr>
            <a:t>、平成３０</a:t>
          </a:r>
          <a:r>
            <a:rPr kumimoji="1" lang="ja-JP" altLang="ja-JP" sz="1100">
              <a:solidFill>
                <a:schemeClr val="dk1"/>
              </a:solidFill>
              <a:effectLst/>
              <a:latin typeface="+mn-lt"/>
              <a:ea typeface="+mn-ea"/>
              <a:cs typeface="+mn-cs"/>
            </a:rPr>
            <a:t>年度より改良工事を進めているため、今後の数値は下がるものと思われる。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公営住宅の比率が低い要因としては、</a:t>
          </a:r>
          <a:r>
            <a:rPr kumimoji="1" lang="ja-JP" altLang="en-US" sz="1100">
              <a:solidFill>
                <a:schemeClr val="dk1"/>
              </a:solidFill>
              <a:effectLst/>
              <a:latin typeface="+mn-lt"/>
              <a:ea typeface="+mn-ea"/>
              <a:cs typeface="+mn-cs"/>
            </a:rPr>
            <a:t>平成１２</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月の有珠山噴火後の</a:t>
          </a:r>
          <a:r>
            <a:rPr kumimoji="1" lang="ja-JP" altLang="en-US" sz="1100">
              <a:solidFill>
                <a:schemeClr val="dk1"/>
              </a:solidFill>
              <a:effectLst/>
              <a:latin typeface="+mn-lt"/>
              <a:ea typeface="+mn-ea"/>
              <a:cs typeface="+mn-cs"/>
            </a:rPr>
            <a:t>平成１２</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１６</a:t>
          </a:r>
          <a:r>
            <a:rPr kumimoji="1" lang="ja-JP" altLang="ja-JP" sz="1100">
              <a:solidFill>
                <a:schemeClr val="dk1"/>
              </a:solidFill>
              <a:effectLst/>
              <a:latin typeface="+mn-lt"/>
              <a:ea typeface="+mn-ea"/>
              <a:cs typeface="+mn-cs"/>
            </a:rPr>
            <a:t>年度にかけて人口流出対策として公営住宅を多数建設したためである。また、当町は周期的に噴火があり、公営住宅の需要が高いため一人あたりの公営住宅の面積が大きいものと思われる。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港湾・漁港に関しては、</a:t>
          </a:r>
          <a:r>
            <a:rPr kumimoji="1" lang="ja-JP" altLang="en-US" sz="1100">
              <a:solidFill>
                <a:schemeClr val="dk1"/>
              </a:solidFill>
              <a:effectLst/>
              <a:latin typeface="+mn-lt"/>
              <a:ea typeface="+mn-ea"/>
              <a:cs typeface="+mn-cs"/>
            </a:rPr>
            <a:t>平成２７</a:t>
          </a:r>
          <a:r>
            <a:rPr kumimoji="1" lang="ja-JP" altLang="ja-JP" sz="1100">
              <a:solidFill>
                <a:schemeClr val="dk1"/>
              </a:solidFill>
              <a:effectLst/>
              <a:latin typeface="+mn-lt"/>
              <a:ea typeface="+mn-ea"/>
              <a:cs typeface="+mn-cs"/>
            </a:rPr>
            <a:t>年度に大磯漁港が完成したため、比率が低くなったものである。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今後、人口減少</a:t>
          </a:r>
          <a:r>
            <a:rPr kumimoji="1" lang="ja-JP" altLang="en-US" sz="1100">
              <a:solidFill>
                <a:schemeClr val="dk1"/>
              </a:solidFill>
              <a:effectLst/>
              <a:latin typeface="+mn-lt"/>
              <a:ea typeface="+mn-ea"/>
              <a:cs typeface="+mn-cs"/>
            </a:rPr>
            <a:t>が進むことから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今後のあり方も含め、</a:t>
          </a:r>
          <a:r>
            <a:rPr kumimoji="1" lang="ja-JP" altLang="ja-JP" sz="1100">
              <a:solidFill>
                <a:schemeClr val="dk1"/>
              </a:solidFill>
              <a:effectLst/>
              <a:latin typeface="+mn-lt"/>
              <a:ea typeface="+mn-ea"/>
              <a:cs typeface="+mn-cs"/>
            </a:rPr>
            <a:t>公共施設等総合管理計画に基づき適切な維持管理を図る。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8,689
8,561
180.81
7,283,280
7,167,114
107,172
4,198,609
8,763,815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5715</xdr:rowOff>
    </xdr:from>
    <xdr:to>
      <xdr:col>24</xdr:col>
      <xdr:colOff>62865</xdr:colOff>
      <xdr:row>64</xdr:row>
      <xdr:rowOff>76200</xdr:rowOff>
    </xdr:to>
    <xdr:cxnSp macro="">
      <xdr:nvCxnSpPr>
        <xdr:cNvPr id="73" name="直線コネクタ 72"/>
        <xdr:cNvCxnSpPr/>
      </xdr:nvCxnSpPr>
      <xdr:spPr>
        <a:xfrm flipV="1">
          <a:off x="4634865" y="977836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123842</xdr:rowOff>
    </xdr:from>
    <xdr:ext cx="405111" cy="259045"/>
    <xdr:sp macro="" textlink="">
      <xdr:nvSpPr>
        <xdr:cNvPr id="76" name="【体育館・プール】&#10;有形固定資産減価償却率最大値テキスト"/>
        <xdr:cNvSpPr txBox="1"/>
      </xdr:nvSpPr>
      <xdr:spPr>
        <a:xfrm>
          <a:off x="4673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5715</xdr:rowOff>
    </xdr:from>
    <xdr:to>
      <xdr:col>24</xdr:col>
      <xdr:colOff>152400</xdr:colOff>
      <xdr:row>57</xdr:row>
      <xdr:rowOff>5715</xdr:rowOff>
    </xdr:to>
    <xdr:cxnSp macro="">
      <xdr:nvCxnSpPr>
        <xdr:cNvPr id="77" name="直線コネクタ 76"/>
        <xdr:cNvCxnSpPr/>
      </xdr:nvCxnSpPr>
      <xdr:spPr>
        <a:xfrm>
          <a:off x="4546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40022</xdr:rowOff>
    </xdr:from>
    <xdr:ext cx="405111" cy="259045"/>
    <xdr:sp macro="" textlink="">
      <xdr:nvSpPr>
        <xdr:cNvPr id="78" name="【体育館・プール】&#10;有形固定資産減価償却率平均値テキスト"/>
        <xdr:cNvSpPr txBox="1"/>
      </xdr:nvSpPr>
      <xdr:spPr>
        <a:xfrm>
          <a:off x="4673600" y="1032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79" name="フローチャート: 判断 78"/>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55880</xdr:rowOff>
    </xdr:from>
    <xdr:to>
      <xdr:col>20</xdr:col>
      <xdr:colOff>38100</xdr:colOff>
      <xdr:row>60</xdr:row>
      <xdr:rowOff>157480</xdr:rowOff>
    </xdr:to>
    <xdr:sp macro="" textlink="">
      <xdr:nvSpPr>
        <xdr:cNvPr id="80" name="フローチャート: 判断 79"/>
        <xdr:cNvSpPr/>
      </xdr:nvSpPr>
      <xdr:spPr>
        <a:xfrm>
          <a:off x="3746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81" name="フローチャート: 判断 80"/>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101600</xdr:rowOff>
    </xdr:from>
    <xdr:to>
      <xdr:col>10</xdr:col>
      <xdr:colOff>165100</xdr:colOff>
      <xdr:row>60</xdr:row>
      <xdr:rowOff>31750</xdr:rowOff>
    </xdr:to>
    <xdr:sp macro="" textlink="">
      <xdr:nvSpPr>
        <xdr:cNvPr id="82" name="フローチャート: 判断 81"/>
        <xdr:cNvSpPr/>
      </xdr:nvSpPr>
      <xdr:spPr>
        <a:xfrm>
          <a:off x="1968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73025</xdr:rowOff>
    </xdr:from>
    <xdr:to>
      <xdr:col>6</xdr:col>
      <xdr:colOff>38100</xdr:colOff>
      <xdr:row>60</xdr:row>
      <xdr:rowOff>3175</xdr:rowOff>
    </xdr:to>
    <xdr:sp macro="" textlink="">
      <xdr:nvSpPr>
        <xdr:cNvPr id="83" name="フローチャート: 判断 82"/>
        <xdr:cNvSpPr/>
      </xdr:nvSpPr>
      <xdr:spPr>
        <a:xfrm>
          <a:off x="1079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160655</xdr:rowOff>
    </xdr:from>
    <xdr:to>
      <xdr:col>24</xdr:col>
      <xdr:colOff>114300</xdr:colOff>
      <xdr:row>60</xdr:row>
      <xdr:rowOff>90805</xdr:rowOff>
    </xdr:to>
    <xdr:sp macro="" textlink="">
      <xdr:nvSpPr>
        <xdr:cNvPr id="89" name="楕円 88"/>
        <xdr:cNvSpPr/>
      </xdr:nvSpPr>
      <xdr:spPr>
        <a:xfrm>
          <a:off x="45847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12082</xdr:rowOff>
    </xdr:from>
    <xdr:ext cx="405111" cy="259045"/>
    <xdr:sp macro="" textlink="">
      <xdr:nvSpPr>
        <xdr:cNvPr id="90" name="【体育館・プール】&#10;有形固定資産減価償却率該当値テキスト"/>
        <xdr:cNvSpPr txBox="1"/>
      </xdr:nvSpPr>
      <xdr:spPr>
        <a:xfrm>
          <a:off x="4673600" y="1012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95885</xdr:rowOff>
    </xdr:from>
    <xdr:to>
      <xdr:col>20</xdr:col>
      <xdr:colOff>38100</xdr:colOff>
      <xdr:row>60</xdr:row>
      <xdr:rowOff>26035</xdr:rowOff>
    </xdr:to>
    <xdr:sp macro="" textlink="">
      <xdr:nvSpPr>
        <xdr:cNvPr id="91" name="楕円 90"/>
        <xdr:cNvSpPr/>
      </xdr:nvSpPr>
      <xdr:spPr>
        <a:xfrm>
          <a:off x="3746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146685</xdr:rowOff>
    </xdr:from>
    <xdr:to>
      <xdr:col>24</xdr:col>
      <xdr:colOff>63500</xdr:colOff>
      <xdr:row>60</xdr:row>
      <xdr:rowOff>40005</xdr:rowOff>
    </xdr:to>
    <xdr:cxnSp macro="">
      <xdr:nvCxnSpPr>
        <xdr:cNvPr id="92" name="直線コネクタ 91"/>
        <xdr:cNvCxnSpPr/>
      </xdr:nvCxnSpPr>
      <xdr:spPr>
        <a:xfrm>
          <a:off x="3797300" y="1026223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13970</xdr:rowOff>
    </xdr:from>
    <xdr:to>
      <xdr:col>15</xdr:col>
      <xdr:colOff>101600</xdr:colOff>
      <xdr:row>58</xdr:row>
      <xdr:rowOff>115570</xdr:rowOff>
    </xdr:to>
    <xdr:sp macro="" textlink="">
      <xdr:nvSpPr>
        <xdr:cNvPr id="93" name="楕円 92"/>
        <xdr:cNvSpPr/>
      </xdr:nvSpPr>
      <xdr:spPr>
        <a:xfrm>
          <a:off x="2857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64770</xdr:rowOff>
    </xdr:from>
    <xdr:to>
      <xdr:col>19</xdr:col>
      <xdr:colOff>177800</xdr:colOff>
      <xdr:row>59</xdr:row>
      <xdr:rowOff>146685</xdr:rowOff>
    </xdr:to>
    <xdr:cxnSp macro="">
      <xdr:nvCxnSpPr>
        <xdr:cNvPr id="94" name="直線コネクタ 93"/>
        <xdr:cNvCxnSpPr/>
      </xdr:nvCxnSpPr>
      <xdr:spPr>
        <a:xfrm>
          <a:off x="2908300" y="10008870"/>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132080</xdr:rowOff>
    </xdr:from>
    <xdr:to>
      <xdr:col>10</xdr:col>
      <xdr:colOff>165100</xdr:colOff>
      <xdr:row>59</xdr:row>
      <xdr:rowOff>62230</xdr:rowOff>
    </xdr:to>
    <xdr:sp macro="" textlink="">
      <xdr:nvSpPr>
        <xdr:cNvPr id="95" name="楕円 94"/>
        <xdr:cNvSpPr/>
      </xdr:nvSpPr>
      <xdr:spPr>
        <a:xfrm>
          <a:off x="1968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64770</xdr:rowOff>
    </xdr:from>
    <xdr:to>
      <xdr:col>15</xdr:col>
      <xdr:colOff>50800</xdr:colOff>
      <xdr:row>59</xdr:row>
      <xdr:rowOff>11430</xdr:rowOff>
    </xdr:to>
    <xdr:cxnSp macro="">
      <xdr:nvCxnSpPr>
        <xdr:cNvPr id="96" name="直線コネクタ 95"/>
        <xdr:cNvCxnSpPr/>
      </xdr:nvCxnSpPr>
      <xdr:spPr>
        <a:xfrm flipV="1">
          <a:off x="2019300" y="1000887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148607</xdr:rowOff>
    </xdr:from>
    <xdr:ext cx="405111" cy="259045"/>
    <xdr:sp macro="" textlink="">
      <xdr:nvSpPr>
        <xdr:cNvPr id="97" name="n_1aveValue【体育館・プール】&#10;有形固定資産減価償却率"/>
        <xdr:cNvSpPr txBox="1"/>
      </xdr:nvSpPr>
      <xdr:spPr>
        <a:xfrm>
          <a:off x="35820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98" name="n_2aveValue【体育館・プー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22877</xdr:rowOff>
    </xdr:from>
    <xdr:ext cx="405111" cy="259045"/>
    <xdr:sp macro="" textlink="">
      <xdr:nvSpPr>
        <xdr:cNvPr id="99" name="n_3aveValue【体育館・プール】&#10;有形固定資産減価償却率"/>
        <xdr:cNvSpPr txBox="1"/>
      </xdr:nvSpPr>
      <xdr:spPr>
        <a:xfrm>
          <a:off x="1816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19702</xdr:rowOff>
    </xdr:from>
    <xdr:ext cx="405111" cy="259045"/>
    <xdr:sp macro="" textlink="">
      <xdr:nvSpPr>
        <xdr:cNvPr id="100" name="n_4aveValue【体育館・プール】&#10;有形固定資産減価償却率"/>
        <xdr:cNvSpPr txBox="1"/>
      </xdr:nvSpPr>
      <xdr:spPr>
        <a:xfrm>
          <a:off x="927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42562</xdr:rowOff>
    </xdr:from>
    <xdr:ext cx="405111" cy="259045"/>
    <xdr:sp macro="" textlink="">
      <xdr:nvSpPr>
        <xdr:cNvPr id="101" name="n_1mainValue【体育館・プール】&#10;有形固定資産減価償却率"/>
        <xdr:cNvSpPr txBox="1"/>
      </xdr:nvSpPr>
      <xdr:spPr>
        <a:xfrm>
          <a:off x="3582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132097</xdr:rowOff>
    </xdr:from>
    <xdr:ext cx="405111" cy="259045"/>
    <xdr:sp macro="" textlink="">
      <xdr:nvSpPr>
        <xdr:cNvPr id="102" name="n_2mainValue【体育館・プール】&#10;有形固定資産減価償却率"/>
        <xdr:cNvSpPr txBox="1"/>
      </xdr:nvSpPr>
      <xdr:spPr>
        <a:xfrm>
          <a:off x="2705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78757</xdr:rowOff>
    </xdr:from>
    <xdr:ext cx="405111" cy="259045"/>
    <xdr:sp macro="" textlink="">
      <xdr:nvSpPr>
        <xdr:cNvPr id="103" name="n_3mainValue【体育館・プール】&#10;有形固定資産減価償却率"/>
        <xdr:cNvSpPr txBox="1"/>
      </xdr:nvSpPr>
      <xdr:spPr>
        <a:xfrm>
          <a:off x="1816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4" name="直線コネクタ 1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5" name="テキスト ボックス 11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6" name="直線コネクタ 1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17" name="テキスト ボックス 11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8" name="直線コネクタ 1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19" name="テキスト ボックス 11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0" name="直線コネクタ 1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1" name="テキスト ボックス 12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2" name="直線コネクタ 1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3" name="テキスト ボックス 1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66294</xdr:rowOff>
    </xdr:from>
    <xdr:to>
      <xdr:col>54</xdr:col>
      <xdr:colOff>189865</xdr:colOff>
      <xdr:row>63</xdr:row>
      <xdr:rowOff>164135</xdr:rowOff>
    </xdr:to>
    <xdr:cxnSp macro="">
      <xdr:nvCxnSpPr>
        <xdr:cNvPr id="125" name="直線コネクタ 124"/>
        <xdr:cNvCxnSpPr/>
      </xdr:nvCxnSpPr>
      <xdr:spPr>
        <a:xfrm flipV="1">
          <a:off x="10476865" y="9496044"/>
          <a:ext cx="0" cy="146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126" name="【体育館・プール】&#10;一人当たり面積最小値テキスト"/>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127" name="直線コネクタ 126"/>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12971</xdr:rowOff>
    </xdr:from>
    <xdr:ext cx="469744" cy="259045"/>
    <xdr:sp macro="" textlink="">
      <xdr:nvSpPr>
        <xdr:cNvPr id="128" name="【体育館・プール】&#10;一人当たり面積最大値テキスト"/>
        <xdr:cNvSpPr txBox="1"/>
      </xdr:nvSpPr>
      <xdr:spPr>
        <a:xfrm>
          <a:off x="10515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66294</xdr:rowOff>
    </xdr:from>
    <xdr:to>
      <xdr:col>55</xdr:col>
      <xdr:colOff>88900</xdr:colOff>
      <xdr:row>55</xdr:row>
      <xdr:rowOff>66294</xdr:rowOff>
    </xdr:to>
    <xdr:cxnSp macro="">
      <xdr:nvCxnSpPr>
        <xdr:cNvPr id="129" name="直線コネクタ 128"/>
        <xdr:cNvCxnSpPr/>
      </xdr:nvCxnSpPr>
      <xdr:spPr>
        <a:xfrm>
          <a:off x="10388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23741</xdr:rowOff>
    </xdr:from>
    <xdr:ext cx="469744" cy="259045"/>
    <xdr:sp macro="" textlink="">
      <xdr:nvSpPr>
        <xdr:cNvPr id="130" name="【体育館・プール】&#10;一人当たり面積平均値テキスト"/>
        <xdr:cNvSpPr txBox="1"/>
      </xdr:nvSpPr>
      <xdr:spPr>
        <a:xfrm>
          <a:off x="10515600" y="10482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864</xdr:rowOff>
    </xdr:from>
    <xdr:to>
      <xdr:col>55</xdr:col>
      <xdr:colOff>50800</xdr:colOff>
      <xdr:row>62</xdr:row>
      <xdr:rowOff>102464</xdr:rowOff>
    </xdr:to>
    <xdr:sp macro="" textlink="">
      <xdr:nvSpPr>
        <xdr:cNvPr id="131" name="フローチャート: 判断 130"/>
        <xdr:cNvSpPr/>
      </xdr:nvSpPr>
      <xdr:spPr>
        <a:xfrm>
          <a:off x="10426700" y="106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3149</xdr:rowOff>
    </xdr:from>
    <xdr:to>
      <xdr:col>50</xdr:col>
      <xdr:colOff>165100</xdr:colOff>
      <xdr:row>62</xdr:row>
      <xdr:rowOff>104749</xdr:rowOff>
    </xdr:to>
    <xdr:sp macro="" textlink="">
      <xdr:nvSpPr>
        <xdr:cNvPr id="132" name="フローチャート: 判断 131"/>
        <xdr:cNvSpPr/>
      </xdr:nvSpPr>
      <xdr:spPr>
        <a:xfrm>
          <a:off x="9588500" y="1063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121107</xdr:rowOff>
    </xdr:from>
    <xdr:to>
      <xdr:col>46</xdr:col>
      <xdr:colOff>38100</xdr:colOff>
      <xdr:row>62</xdr:row>
      <xdr:rowOff>51257</xdr:rowOff>
    </xdr:to>
    <xdr:sp macro="" textlink="">
      <xdr:nvSpPr>
        <xdr:cNvPr id="133" name="フローチャート: 判断 132"/>
        <xdr:cNvSpPr/>
      </xdr:nvSpPr>
      <xdr:spPr>
        <a:xfrm>
          <a:off x="8699500" y="1057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46584</xdr:rowOff>
    </xdr:from>
    <xdr:to>
      <xdr:col>41</xdr:col>
      <xdr:colOff>101600</xdr:colOff>
      <xdr:row>62</xdr:row>
      <xdr:rowOff>148184</xdr:rowOff>
    </xdr:to>
    <xdr:sp macro="" textlink="">
      <xdr:nvSpPr>
        <xdr:cNvPr id="134" name="フローチャート: 判断 133"/>
        <xdr:cNvSpPr/>
      </xdr:nvSpPr>
      <xdr:spPr>
        <a:xfrm>
          <a:off x="7810500" y="106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84989</xdr:rowOff>
    </xdr:from>
    <xdr:to>
      <xdr:col>36</xdr:col>
      <xdr:colOff>165100</xdr:colOff>
      <xdr:row>63</xdr:row>
      <xdr:rowOff>15139</xdr:rowOff>
    </xdr:to>
    <xdr:sp macro="" textlink="">
      <xdr:nvSpPr>
        <xdr:cNvPr id="135" name="フローチャート: 判断 134"/>
        <xdr:cNvSpPr/>
      </xdr:nvSpPr>
      <xdr:spPr>
        <a:xfrm>
          <a:off x="6921500" y="1071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6" name="テキスト ボックス 1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64415</xdr:rowOff>
    </xdr:from>
    <xdr:to>
      <xdr:col>55</xdr:col>
      <xdr:colOff>50800</xdr:colOff>
      <xdr:row>62</xdr:row>
      <xdr:rowOff>166015</xdr:rowOff>
    </xdr:to>
    <xdr:sp macro="" textlink="">
      <xdr:nvSpPr>
        <xdr:cNvPr id="141" name="楕円 140"/>
        <xdr:cNvSpPr/>
      </xdr:nvSpPr>
      <xdr:spPr>
        <a:xfrm>
          <a:off x="10426700" y="106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42842</xdr:rowOff>
    </xdr:from>
    <xdr:ext cx="469744" cy="259045"/>
    <xdr:sp macro="" textlink="">
      <xdr:nvSpPr>
        <xdr:cNvPr id="142" name="【体育館・プール】&#10;一人当たり面積該当値テキスト"/>
        <xdr:cNvSpPr txBox="1"/>
      </xdr:nvSpPr>
      <xdr:spPr>
        <a:xfrm>
          <a:off x="10515600" y="1067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68529</xdr:rowOff>
    </xdr:from>
    <xdr:to>
      <xdr:col>50</xdr:col>
      <xdr:colOff>165100</xdr:colOff>
      <xdr:row>62</xdr:row>
      <xdr:rowOff>170129</xdr:rowOff>
    </xdr:to>
    <xdr:sp macro="" textlink="">
      <xdr:nvSpPr>
        <xdr:cNvPr id="143" name="楕円 142"/>
        <xdr:cNvSpPr/>
      </xdr:nvSpPr>
      <xdr:spPr>
        <a:xfrm>
          <a:off x="9588500" y="1069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115215</xdr:rowOff>
    </xdr:from>
    <xdr:to>
      <xdr:col>55</xdr:col>
      <xdr:colOff>0</xdr:colOff>
      <xdr:row>62</xdr:row>
      <xdr:rowOff>119329</xdr:rowOff>
    </xdr:to>
    <xdr:cxnSp macro="">
      <xdr:nvCxnSpPr>
        <xdr:cNvPr id="144" name="直線コネクタ 143"/>
        <xdr:cNvCxnSpPr/>
      </xdr:nvCxnSpPr>
      <xdr:spPr>
        <a:xfrm flipV="1">
          <a:off x="9639300" y="10745115"/>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149911</xdr:rowOff>
    </xdr:from>
    <xdr:to>
      <xdr:col>46</xdr:col>
      <xdr:colOff>38100</xdr:colOff>
      <xdr:row>63</xdr:row>
      <xdr:rowOff>80061</xdr:rowOff>
    </xdr:to>
    <xdr:sp macro="" textlink="">
      <xdr:nvSpPr>
        <xdr:cNvPr id="145" name="楕円 144"/>
        <xdr:cNvSpPr/>
      </xdr:nvSpPr>
      <xdr:spPr>
        <a:xfrm>
          <a:off x="8699500" y="1077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119329</xdr:rowOff>
    </xdr:from>
    <xdr:to>
      <xdr:col>50</xdr:col>
      <xdr:colOff>114300</xdr:colOff>
      <xdr:row>63</xdr:row>
      <xdr:rowOff>29261</xdr:rowOff>
    </xdr:to>
    <xdr:cxnSp macro="">
      <xdr:nvCxnSpPr>
        <xdr:cNvPr id="146" name="直線コネクタ 145"/>
        <xdr:cNvCxnSpPr/>
      </xdr:nvCxnSpPr>
      <xdr:spPr>
        <a:xfrm flipV="1">
          <a:off x="8750300" y="10749229"/>
          <a:ext cx="8890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77216</xdr:rowOff>
    </xdr:from>
    <xdr:to>
      <xdr:col>41</xdr:col>
      <xdr:colOff>101600</xdr:colOff>
      <xdr:row>63</xdr:row>
      <xdr:rowOff>7366</xdr:rowOff>
    </xdr:to>
    <xdr:sp macro="" textlink="">
      <xdr:nvSpPr>
        <xdr:cNvPr id="147" name="楕円 146"/>
        <xdr:cNvSpPr/>
      </xdr:nvSpPr>
      <xdr:spPr>
        <a:xfrm>
          <a:off x="7810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128016</xdr:rowOff>
    </xdr:from>
    <xdr:to>
      <xdr:col>45</xdr:col>
      <xdr:colOff>177800</xdr:colOff>
      <xdr:row>63</xdr:row>
      <xdr:rowOff>29261</xdr:rowOff>
    </xdr:to>
    <xdr:cxnSp macro="">
      <xdr:nvCxnSpPr>
        <xdr:cNvPr id="148" name="直線コネクタ 147"/>
        <xdr:cNvCxnSpPr/>
      </xdr:nvCxnSpPr>
      <xdr:spPr>
        <a:xfrm>
          <a:off x="7861300" y="10757916"/>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121276</xdr:rowOff>
    </xdr:from>
    <xdr:ext cx="469744" cy="259045"/>
    <xdr:sp macro="" textlink="">
      <xdr:nvSpPr>
        <xdr:cNvPr id="149" name="n_1aveValue【体育館・プール】&#10;一人当たり面積"/>
        <xdr:cNvSpPr txBox="1"/>
      </xdr:nvSpPr>
      <xdr:spPr>
        <a:xfrm>
          <a:off x="9391727" y="104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67784</xdr:rowOff>
    </xdr:from>
    <xdr:ext cx="469744" cy="259045"/>
    <xdr:sp macro="" textlink="">
      <xdr:nvSpPr>
        <xdr:cNvPr id="150" name="n_2aveValue【体育館・プール】&#10;一人当たり面積"/>
        <xdr:cNvSpPr txBox="1"/>
      </xdr:nvSpPr>
      <xdr:spPr>
        <a:xfrm>
          <a:off x="8515427" y="1035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164711</xdr:rowOff>
    </xdr:from>
    <xdr:ext cx="469744" cy="259045"/>
    <xdr:sp macro="" textlink="">
      <xdr:nvSpPr>
        <xdr:cNvPr id="151" name="n_3aveValue【体育館・プール】&#10;一人当たり面積"/>
        <xdr:cNvSpPr txBox="1"/>
      </xdr:nvSpPr>
      <xdr:spPr>
        <a:xfrm>
          <a:off x="7626427" y="1045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31666</xdr:rowOff>
    </xdr:from>
    <xdr:ext cx="469744" cy="259045"/>
    <xdr:sp macro="" textlink="">
      <xdr:nvSpPr>
        <xdr:cNvPr id="152" name="n_4aveValue【体育館・プール】&#10;一人当たり面積"/>
        <xdr:cNvSpPr txBox="1"/>
      </xdr:nvSpPr>
      <xdr:spPr>
        <a:xfrm>
          <a:off x="6737427" y="1049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161256</xdr:rowOff>
    </xdr:from>
    <xdr:ext cx="469744" cy="259045"/>
    <xdr:sp macro="" textlink="">
      <xdr:nvSpPr>
        <xdr:cNvPr id="153" name="n_1mainValue【体育館・プール】&#10;一人当たり面積"/>
        <xdr:cNvSpPr txBox="1"/>
      </xdr:nvSpPr>
      <xdr:spPr>
        <a:xfrm>
          <a:off x="9391727" y="1079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71188</xdr:rowOff>
    </xdr:from>
    <xdr:ext cx="469744" cy="259045"/>
    <xdr:sp macro="" textlink="">
      <xdr:nvSpPr>
        <xdr:cNvPr id="154" name="n_2mainValue【体育館・プール】&#10;一人当たり面積"/>
        <xdr:cNvSpPr txBox="1"/>
      </xdr:nvSpPr>
      <xdr:spPr>
        <a:xfrm>
          <a:off x="8515427" y="1087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169943</xdr:rowOff>
    </xdr:from>
    <xdr:ext cx="469744" cy="259045"/>
    <xdr:sp macro="" textlink="">
      <xdr:nvSpPr>
        <xdr:cNvPr id="155" name="n_3mainValue【体育館・プール】&#10;一人当たり面積"/>
        <xdr:cNvSpPr txBox="1"/>
      </xdr:nvSpPr>
      <xdr:spPr>
        <a:xfrm>
          <a:off x="7626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6" name="正方形/長方形 15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7" name="正方形/長方形 15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8" name="正方形/長方形 15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9" name="正方形/長方形 15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0" name="正方形/長方形 15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1" name="正方形/長方形 16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2" name="正方形/長方形 16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3" name="正方形/長方形 16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4" name="テキスト ボックス 16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5" name="直線コネクタ 16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6" name="テキスト ボックス 16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7" name="直線コネクタ 16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8" name="テキスト ボックス 16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9" name="直線コネクタ 16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0" name="テキスト ボックス 16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1" name="直線コネクタ 17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2" name="テキスト ボックス 17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3" name="直線コネクタ 17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4" name="テキスト ボックス 17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5" name="直線コネクタ 17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6" name="テキスト ボックス 17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7" name="直線コネクタ 1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8" name="テキスト ボックス 17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97155</xdr:rowOff>
    </xdr:from>
    <xdr:to>
      <xdr:col>24</xdr:col>
      <xdr:colOff>62865</xdr:colOff>
      <xdr:row>86</xdr:row>
      <xdr:rowOff>114300</xdr:rowOff>
    </xdr:to>
    <xdr:cxnSp macro="">
      <xdr:nvCxnSpPr>
        <xdr:cNvPr id="180" name="直線コネクタ 179"/>
        <xdr:cNvCxnSpPr/>
      </xdr:nvCxnSpPr>
      <xdr:spPr>
        <a:xfrm flipV="1">
          <a:off x="4634865" y="13298805"/>
          <a:ext cx="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1"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2" name="直線コネクタ 18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43832</xdr:rowOff>
    </xdr:from>
    <xdr:ext cx="405111" cy="259045"/>
    <xdr:sp macro="" textlink="">
      <xdr:nvSpPr>
        <xdr:cNvPr id="183" name="【福祉施設】&#10;有形固定資産減価償却率最大値テキスト"/>
        <xdr:cNvSpPr txBox="1"/>
      </xdr:nvSpPr>
      <xdr:spPr>
        <a:xfrm>
          <a:off x="4673600" y="1307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97155</xdr:rowOff>
    </xdr:from>
    <xdr:to>
      <xdr:col>24</xdr:col>
      <xdr:colOff>152400</xdr:colOff>
      <xdr:row>77</xdr:row>
      <xdr:rowOff>97155</xdr:rowOff>
    </xdr:to>
    <xdr:cxnSp macro="">
      <xdr:nvCxnSpPr>
        <xdr:cNvPr id="184" name="直線コネクタ 183"/>
        <xdr:cNvCxnSpPr/>
      </xdr:nvCxnSpPr>
      <xdr:spPr>
        <a:xfrm>
          <a:off x="4546600" y="1329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92091</xdr:rowOff>
    </xdr:from>
    <xdr:ext cx="405111" cy="259045"/>
    <xdr:sp macro="" textlink="">
      <xdr:nvSpPr>
        <xdr:cNvPr id="185" name="【福祉施設】&#10;有形固定資産減価償却率平均値テキスト"/>
        <xdr:cNvSpPr txBox="1"/>
      </xdr:nvSpPr>
      <xdr:spPr>
        <a:xfrm>
          <a:off x="4673600" y="13979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186" name="フローチャート: 判断 185"/>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44450</xdr:rowOff>
    </xdr:from>
    <xdr:to>
      <xdr:col>20</xdr:col>
      <xdr:colOff>38100</xdr:colOff>
      <xdr:row>82</xdr:row>
      <xdr:rowOff>146050</xdr:rowOff>
    </xdr:to>
    <xdr:sp macro="" textlink="">
      <xdr:nvSpPr>
        <xdr:cNvPr id="187" name="フローチャート: 判断 186"/>
        <xdr:cNvSpPr/>
      </xdr:nvSpPr>
      <xdr:spPr>
        <a:xfrm>
          <a:off x="3746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95886</xdr:rowOff>
    </xdr:from>
    <xdr:to>
      <xdr:col>15</xdr:col>
      <xdr:colOff>101600</xdr:colOff>
      <xdr:row>83</xdr:row>
      <xdr:rowOff>26036</xdr:rowOff>
    </xdr:to>
    <xdr:sp macro="" textlink="">
      <xdr:nvSpPr>
        <xdr:cNvPr id="188" name="フローチャート: 判断 187"/>
        <xdr:cNvSpPr/>
      </xdr:nvSpPr>
      <xdr:spPr>
        <a:xfrm>
          <a:off x="2857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189" name="フローチャート: 判断 188"/>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93980</xdr:rowOff>
    </xdr:from>
    <xdr:to>
      <xdr:col>6</xdr:col>
      <xdr:colOff>38100</xdr:colOff>
      <xdr:row>82</xdr:row>
      <xdr:rowOff>24130</xdr:rowOff>
    </xdr:to>
    <xdr:sp macro="" textlink="">
      <xdr:nvSpPr>
        <xdr:cNvPr id="190" name="フローチャート: 判断 189"/>
        <xdr:cNvSpPr/>
      </xdr:nvSpPr>
      <xdr:spPr>
        <a:xfrm>
          <a:off x="1079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1" name="テキスト ボックス 19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2" name="テキスト ボックス 19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3" name="テキスト ボックス 19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4" name="テキスト ボックス 19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5" name="テキスト ボックス 19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31114</xdr:rowOff>
    </xdr:from>
    <xdr:to>
      <xdr:col>24</xdr:col>
      <xdr:colOff>114300</xdr:colOff>
      <xdr:row>83</xdr:row>
      <xdr:rowOff>132714</xdr:rowOff>
    </xdr:to>
    <xdr:sp macro="" textlink="">
      <xdr:nvSpPr>
        <xdr:cNvPr id="196" name="楕円 195"/>
        <xdr:cNvSpPr/>
      </xdr:nvSpPr>
      <xdr:spPr>
        <a:xfrm>
          <a:off x="45847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9541</xdr:rowOff>
    </xdr:from>
    <xdr:ext cx="405111" cy="259045"/>
    <xdr:sp macro="" textlink="">
      <xdr:nvSpPr>
        <xdr:cNvPr id="197" name="【福祉施設】&#10;有形固定資産減価償却率該当値テキスト"/>
        <xdr:cNvSpPr txBox="1"/>
      </xdr:nvSpPr>
      <xdr:spPr>
        <a:xfrm>
          <a:off x="4673600"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160655</xdr:rowOff>
    </xdr:from>
    <xdr:to>
      <xdr:col>20</xdr:col>
      <xdr:colOff>38100</xdr:colOff>
      <xdr:row>83</xdr:row>
      <xdr:rowOff>90805</xdr:rowOff>
    </xdr:to>
    <xdr:sp macro="" textlink="">
      <xdr:nvSpPr>
        <xdr:cNvPr id="198" name="楕円 197"/>
        <xdr:cNvSpPr/>
      </xdr:nvSpPr>
      <xdr:spPr>
        <a:xfrm>
          <a:off x="37465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40005</xdr:rowOff>
    </xdr:from>
    <xdr:to>
      <xdr:col>24</xdr:col>
      <xdr:colOff>63500</xdr:colOff>
      <xdr:row>83</xdr:row>
      <xdr:rowOff>81914</xdr:rowOff>
    </xdr:to>
    <xdr:cxnSp macro="">
      <xdr:nvCxnSpPr>
        <xdr:cNvPr id="199" name="直線コネクタ 198"/>
        <xdr:cNvCxnSpPr/>
      </xdr:nvCxnSpPr>
      <xdr:spPr>
        <a:xfrm>
          <a:off x="3797300" y="1427035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137795</xdr:rowOff>
    </xdr:from>
    <xdr:to>
      <xdr:col>15</xdr:col>
      <xdr:colOff>101600</xdr:colOff>
      <xdr:row>82</xdr:row>
      <xdr:rowOff>67945</xdr:rowOff>
    </xdr:to>
    <xdr:sp macro="" textlink="">
      <xdr:nvSpPr>
        <xdr:cNvPr id="200" name="楕円 199"/>
        <xdr:cNvSpPr/>
      </xdr:nvSpPr>
      <xdr:spPr>
        <a:xfrm>
          <a:off x="2857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17145</xdr:rowOff>
    </xdr:from>
    <xdr:to>
      <xdr:col>19</xdr:col>
      <xdr:colOff>177800</xdr:colOff>
      <xdr:row>83</xdr:row>
      <xdr:rowOff>40005</xdr:rowOff>
    </xdr:to>
    <xdr:cxnSp macro="">
      <xdr:nvCxnSpPr>
        <xdr:cNvPr id="201" name="直線コネクタ 200"/>
        <xdr:cNvCxnSpPr/>
      </xdr:nvCxnSpPr>
      <xdr:spPr>
        <a:xfrm>
          <a:off x="2908300" y="14076045"/>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90170</xdr:rowOff>
    </xdr:from>
    <xdr:to>
      <xdr:col>10</xdr:col>
      <xdr:colOff>165100</xdr:colOff>
      <xdr:row>83</xdr:row>
      <xdr:rowOff>20320</xdr:rowOff>
    </xdr:to>
    <xdr:sp macro="" textlink="">
      <xdr:nvSpPr>
        <xdr:cNvPr id="202" name="楕円 201"/>
        <xdr:cNvSpPr/>
      </xdr:nvSpPr>
      <xdr:spPr>
        <a:xfrm>
          <a:off x="1968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17145</xdr:rowOff>
    </xdr:from>
    <xdr:to>
      <xdr:col>15</xdr:col>
      <xdr:colOff>50800</xdr:colOff>
      <xdr:row>82</xdr:row>
      <xdr:rowOff>140970</xdr:rowOff>
    </xdr:to>
    <xdr:cxnSp macro="">
      <xdr:nvCxnSpPr>
        <xdr:cNvPr id="203" name="直線コネクタ 202"/>
        <xdr:cNvCxnSpPr/>
      </xdr:nvCxnSpPr>
      <xdr:spPr>
        <a:xfrm flipV="1">
          <a:off x="2019300" y="1407604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162577</xdr:rowOff>
    </xdr:from>
    <xdr:ext cx="405111" cy="259045"/>
    <xdr:sp macro="" textlink="">
      <xdr:nvSpPr>
        <xdr:cNvPr id="204" name="n_1aveValue【福祉施設】&#10;有形固定資産減価償却率"/>
        <xdr:cNvSpPr txBox="1"/>
      </xdr:nvSpPr>
      <xdr:spPr>
        <a:xfrm>
          <a:off x="35820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17163</xdr:rowOff>
    </xdr:from>
    <xdr:ext cx="405111" cy="259045"/>
    <xdr:sp macro="" textlink="">
      <xdr:nvSpPr>
        <xdr:cNvPr id="205" name="n_2aveValue【福祉施設】&#10;有形固定資産減価償却率"/>
        <xdr:cNvSpPr txBox="1"/>
      </xdr:nvSpPr>
      <xdr:spPr>
        <a:xfrm>
          <a:off x="2705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206" name="n_3aveValue【福祉施設】&#10;有形固定資産減価償却率"/>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40657</xdr:rowOff>
    </xdr:from>
    <xdr:ext cx="405111" cy="259045"/>
    <xdr:sp macro="" textlink="">
      <xdr:nvSpPr>
        <xdr:cNvPr id="207" name="n_4aveValue【福祉施設】&#10;有形固定資産減価償却率"/>
        <xdr:cNvSpPr txBox="1"/>
      </xdr:nvSpPr>
      <xdr:spPr>
        <a:xfrm>
          <a:off x="927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81932</xdr:rowOff>
    </xdr:from>
    <xdr:ext cx="405111" cy="259045"/>
    <xdr:sp macro="" textlink="">
      <xdr:nvSpPr>
        <xdr:cNvPr id="208" name="n_1mainValue【福祉施設】&#10;有形固定資産減価償却率"/>
        <xdr:cNvSpPr txBox="1"/>
      </xdr:nvSpPr>
      <xdr:spPr>
        <a:xfrm>
          <a:off x="35820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84472</xdr:rowOff>
    </xdr:from>
    <xdr:ext cx="405111" cy="259045"/>
    <xdr:sp macro="" textlink="">
      <xdr:nvSpPr>
        <xdr:cNvPr id="209" name="n_2mainValue【福祉施設】&#10;有形固定資産減価償却率"/>
        <xdr:cNvSpPr txBox="1"/>
      </xdr:nvSpPr>
      <xdr:spPr>
        <a:xfrm>
          <a:off x="2705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11447</xdr:rowOff>
    </xdr:from>
    <xdr:ext cx="405111" cy="259045"/>
    <xdr:sp macro="" textlink="">
      <xdr:nvSpPr>
        <xdr:cNvPr id="210" name="n_3mainValue【福祉施設】&#10;有形固定資産減価償却率"/>
        <xdr:cNvSpPr txBox="1"/>
      </xdr:nvSpPr>
      <xdr:spPr>
        <a:xfrm>
          <a:off x="1816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1" name="正方形/長方形 21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2" name="正方形/長方形 21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3" name="正方形/長方形 21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4" name="正方形/長方形 21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5" name="正方形/長方形 21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6" name="正方形/長方形 21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7" name="正方形/長方形 21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8" name="正方形/長方形 21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9" name="テキスト ボックス 21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0" name="直線コネクタ 21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1" name="直線コネクタ 22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2" name="テキスト ボックス 22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3" name="直線コネクタ 22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4" name="テキスト ボックス 22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5" name="直線コネクタ 22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6" name="テキスト ボックス 22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7" name="直線コネクタ 22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8" name="テキスト ボックス 22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9" name="直線コネクタ 22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0" name="テキスト ボックス 22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1" name="直線コネクタ 23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2" name="テキスト ボックス 23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99822</xdr:rowOff>
    </xdr:from>
    <xdr:to>
      <xdr:col>54</xdr:col>
      <xdr:colOff>189865</xdr:colOff>
      <xdr:row>86</xdr:row>
      <xdr:rowOff>86868</xdr:rowOff>
    </xdr:to>
    <xdr:cxnSp macro="">
      <xdr:nvCxnSpPr>
        <xdr:cNvPr id="234" name="直線コネクタ 233"/>
        <xdr:cNvCxnSpPr/>
      </xdr:nvCxnSpPr>
      <xdr:spPr>
        <a:xfrm flipV="1">
          <a:off x="10476865" y="13644372"/>
          <a:ext cx="0" cy="118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235" name="【福祉施設】&#10;一人当たり面積最小値テキスト"/>
        <xdr:cNvSpPr txBox="1"/>
      </xdr:nvSpPr>
      <xdr:spPr>
        <a:xfrm>
          <a:off x="10515600"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236" name="直線コネクタ 235"/>
        <xdr:cNvCxnSpPr/>
      </xdr:nvCxnSpPr>
      <xdr:spPr>
        <a:xfrm>
          <a:off x="10388600" y="14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46499</xdr:rowOff>
    </xdr:from>
    <xdr:ext cx="469744" cy="259045"/>
    <xdr:sp macro="" textlink="">
      <xdr:nvSpPr>
        <xdr:cNvPr id="237" name="【福祉施設】&#10;一人当たり面積最大値テキスト"/>
        <xdr:cNvSpPr txBox="1"/>
      </xdr:nvSpPr>
      <xdr:spPr>
        <a:xfrm>
          <a:off x="10515600" y="1341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99822</xdr:rowOff>
    </xdr:from>
    <xdr:to>
      <xdr:col>55</xdr:col>
      <xdr:colOff>88900</xdr:colOff>
      <xdr:row>79</xdr:row>
      <xdr:rowOff>99822</xdr:rowOff>
    </xdr:to>
    <xdr:cxnSp macro="">
      <xdr:nvCxnSpPr>
        <xdr:cNvPr id="238" name="直線コネクタ 237"/>
        <xdr:cNvCxnSpPr/>
      </xdr:nvCxnSpPr>
      <xdr:spPr>
        <a:xfrm>
          <a:off x="10388600" y="1364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140988</xdr:rowOff>
    </xdr:from>
    <xdr:ext cx="469744" cy="259045"/>
    <xdr:sp macro="" textlink="">
      <xdr:nvSpPr>
        <xdr:cNvPr id="239" name="【福祉施設】&#10;一人当たり面積平均値テキスト"/>
        <xdr:cNvSpPr txBox="1"/>
      </xdr:nvSpPr>
      <xdr:spPr>
        <a:xfrm>
          <a:off x="10515600" y="14542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162561</xdr:rowOff>
    </xdr:from>
    <xdr:to>
      <xdr:col>55</xdr:col>
      <xdr:colOff>50800</xdr:colOff>
      <xdr:row>85</xdr:row>
      <xdr:rowOff>92711</xdr:rowOff>
    </xdr:to>
    <xdr:sp macro="" textlink="">
      <xdr:nvSpPr>
        <xdr:cNvPr id="240" name="フローチャート: 判断 239"/>
        <xdr:cNvSpPr/>
      </xdr:nvSpPr>
      <xdr:spPr>
        <a:xfrm>
          <a:off x="104267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241" name="フローチャート: 判断 240"/>
        <xdr:cNvSpPr/>
      </xdr:nvSpPr>
      <xdr:spPr>
        <a:xfrm>
          <a:off x="9588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78</xdr:row>
      <xdr:rowOff>97028</xdr:rowOff>
    </xdr:from>
    <xdr:to>
      <xdr:col>46</xdr:col>
      <xdr:colOff>38100</xdr:colOff>
      <xdr:row>79</xdr:row>
      <xdr:rowOff>27178</xdr:rowOff>
    </xdr:to>
    <xdr:sp macro="" textlink="">
      <xdr:nvSpPr>
        <xdr:cNvPr id="242" name="フローチャート: 判断 241"/>
        <xdr:cNvSpPr/>
      </xdr:nvSpPr>
      <xdr:spPr>
        <a:xfrm>
          <a:off x="8699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142748</xdr:rowOff>
    </xdr:from>
    <xdr:to>
      <xdr:col>41</xdr:col>
      <xdr:colOff>101600</xdr:colOff>
      <xdr:row>85</xdr:row>
      <xdr:rowOff>72898</xdr:rowOff>
    </xdr:to>
    <xdr:sp macro="" textlink="">
      <xdr:nvSpPr>
        <xdr:cNvPr id="243" name="フローチャート: 判断 242"/>
        <xdr:cNvSpPr/>
      </xdr:nvSpPr>
      <xdr:spPr>
        <a:xfrm>
          <a:off x="7810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57404</xdr:rowOff>
    </xdr:from>
    <xdr:to>
      <xdr:col>36</xdr:col>
      <xdr:colOff>165100</xdr:colOff>
      <xdr:row>85</xdr:row>
      <xdr:rowOff>159004</xdr:rowOff>
    </xdr:to>
    <xdr:sp macro="" textlink="">
      <xdr:nvSpPr>
        <xdr:cNvPr id="244" name="フローチャート: 判断 243"/>
        <xdr:cNvSpPr/>
      </xdr:nvSpPr>
      <xdr:spPr>
        <a:xfrm>
          <a:off x="69215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5" name="テキスト ボックス 2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6" name="テキスト ボックス 2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7" name="テキスト ボックス 2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8" name="テキスト ボックス 2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9" name="テキスト ボックス 2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49022</xdr:rowOff>
    </xdr:from>
    <xdr:to>
      <xdr:col>55</xdr:col>
      <xdr:colOff>50800</xdr:colOff>
      <xdr:row>79</xdr:row>
      <xdr:rowOff>150622</xdr:rowOff>
    </xdr:to>
    <xdr:sp macro="" textlink="">
      <xdr:nvSpPr>
        <xdr:cNvPr id="250" name="楕円 249"/>
        <xdr:cNvSpPr/>
      </xdr:nvSpPr>
      <xdr:spPr>
        <a:xfrm>
          <a:off x="10426700" y="135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2049</xdr:rowOff>
    </xdr:from>
    <xdr:ext cx="469744" cy="259045"/>
    <xdr:sp macro="" textlink="">
      <xdr:nvSpPr>
        <xdr:cNvPr id="251" name="【福祉施設】&#10;一人当たり面積該当値テキスト"/>
        <xdr:cNvSpPr txBox="1"/>
      </xdr:nvSpPr>
      <xdr:spPr>
        <a:xfrm>
          <a:off x="10515600" y="1354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69596</xdr:rowOff>
    </xdr:from>
    <xdr:to>
      <xdr:col>50</xdr:col>
      <xdr:colOff>165100</xdr:colOff>
      <xdr:row>79</xdr:row>
      <xdr:rowOff>171196</xdr:rowOff>
    </xdr:to>
    <xdr:sp macro="" textlink="">
      <xdr:nvSpPr>
        <xdr:cNvPr id="252" name="楕円 251"/>
        <xdr:cNvSpPr/>
      </xdr:nvSpPr>
      <xdr:spPr>
        <a:xfrm>
          <a:off x="9588500" y="1361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99822</xdr:rowOff>
    </xdr:from>
    <xdr:to>
      <xdr:col>55</xdr:col>
      <xdr:colOff>0</xdr:colOff>
      <xdr:row>79</xdr:row>
      <xdr:rowOff>120396</xdr:rowOff>
    </xdr:to>
    <xdr:cxnSp macro="">
      <xdr:nvCxnSpPr>
        <xdr:cNvPr id="253" name="直線コネクタ 252"/>
        <xdr:cNvCxnSpPr/>
      </xdr:nvCxnSpPr>
      <xdr:spPr>
        <a:xfrm flipV="1">
          <a:off x="9639300" y="1364437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124461</xdr:rowOff>
    </xdr:from>
    <xdr:to>
      <xdr:col>46</xdr:col>
      <xdr:colOff>38100</xdr:colOff>
      <xdr:row>82</xdr:row>
      <xdr:rowOff>54611</xdr:rowOff>
    </xdr:to>
    <xdr:sp macro="" textlink="">
      <xdr:nvSpPr>
        <xdr:cNvPr id="254" name="楕円 253"/>
        <xdr:cNvSpPr/>
      </xdr:nvSpPr>
      <xdr:spPr>
        <a:xfrm>
          <a:off x="8699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120396</xdr:rowOff>
    </xdr:from>
    <xdr:to>
      <xdr:col>50</xdr:col>
      <xdr:colOff>114300</xdr:colOff>
      <xdr:row>82</xdr:row>
      <xdr:rowOff>3811</xdr:rowOff>
    </xdr:to>
    <xdr:cxnSp macro="">
      <xdr:nvCxnSpPr>
        <xdr:cNvPr id="255" name="直線コネクタ 254"/>
        <xdr:cNvCxnSpPr/>
      </xdr:nvCxnSpPr>
      <xdr:spPr>
        <a:xfrm flipV="1">
          <a:off x="8750300" y="13664946"/>
          <a:ext cx="889000" cy="39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116078</xdr:rowOff>
    </xdr:from>
    <xdr:to>
      <xdr:col>41</xdr:col>
      <xdr:colOff>101600</xdr:colOff>
      <xdr:row>80</xdr:row>
      <xdr:rowOff>46228</xdr:rowOff>
    </xdr:to>
    <xdr:sp macro="" textlink="">
      <xdr:nvSpPr>
        <xdr:cNvPr id="256" name="楕円 255"/>
        <xdr:cNvSpPr/>
      </xdr:nvSpPr>
      <xdr:spPr>
        <a:xfrm>
          <a:off x="7810500" y="1366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166878</xdr:rowOff>
    </xdr:from>
    <xdr:to>
      <xdr:col>45</xdr:col>
      <xdr:colOff>177800</xdr:colOff>
      <xdr:row>82</xdr:row>
      <xdr:rowOff>3811</xdr:rowOff>
    </xdr:to>
    <xdr:cxnSp macro="">
      <xdr:nvCxnSpPr>
        <xdr:cNvPr id="257" name="直線コネクタ 256"/>
        <xdr:cNvCxnSpPr/>
      </xdr:nvCxnSpPr>
      <xdr:spPr>
        <a:xfrm>
          <a:off x="7861300" y="13711428"/>
          <a:ext cx="889000" cy="35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87647</xdr:rowOff>
    </xdr:from>
    <xdr:ext cx="469744" cy="259045"/>
    <xdr:sp macro="" textlink="">
      <xdr:nvSpPr>
        <xdr:cNvPr id="258" name="n_1aveValue【福祉施設】&#10;一人当たり面積"/>
        <xdr:cNvSpPr txBox="1"/>
      </xdr:nvSpPr>
      <xdr:spPr>
        <a:xfrm>
          <a:off x="9391727"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43705</xdr:rowOff>
    </xdr:from>
    <xdr:ext cx="469744" cy="259045"/>
    <xdr:sp macro="" textlink="">
      <xdr:nvSpPr>
        <xdr:cNvPr id="259" name="n_2aveValue【福祉施設】&#10;一人当たり面積"/>
        <xdr:cNvSpPr txBox="1"/>
      </xdr:nvSpPr>
      <xdr:spPr>
        <a:xfrm>
          <a:off x="8515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64025</xdr:rowOff>
    </xdr:from>
    <xdr:ext cx="469744" cy="259045"/>
    <xdr:sp macro="" textlink="">
      <xdr:nvSpPr>
        <xdr:cNvPr id="260" name="n_3aveValue【福祉施設】&#10;一人当たり面積"/>
        <xdr:cNvSpPr txBox="1"/>
      </xdr:nvSpPr>
      <xdr:spPr>
        <a:xfrm>
          <a:off x="7626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4081</xdr:rowOff>
    </xdr:from>
    <xdr:ext cx="469744" cy="259045"/>
    <xdr:sp macro="" textlink="">
      <xdr:nvSpPr>
        <xdr:cNvPr id="261" name="n_4aveValue【福祉施設】&#10;一人当たり面積"/>
        <xdr:cNvSpPr txBox="1"/>
      </xdr:nvSpPr>
      <xdr:spPr>
        <a:xfrm>
          <a:off x="6737427" y="144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16273</xdr:rowOff>
    </xdr:from>
    <xdr:ext cx="469744" cy="259045"/>
    <xdr:sp macro="" textlink="">
      <xdr:nvSpPr>
        <xdr:cNvPr id="262" name="n_1mainValue【福祉施設】&#10;一人当たり面積"/>
        <xdr:cNvSpPr txBox="1"/>
      </xdr:nvSpPr>
      <xdr:spPr>
        <a:xfrm>
          <a:off x="9391727" y="1338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45738</xdr:rowOff>
    </xdr:from>
    <xdr:ext cx="469744" cy="259045"/>
    <xdr:sp macro="" textlink="">
      <xdr:nvSpPr>
        <xdr:cNvPr id="263" name="n_2mainValue【福祉施設】&#10;一人当たり面積"/>
        <xdr:cNvSpPr txBox="1"/>
      </xdr:nvSpPr>
      <xdr:spPr>
        <a:xfrm>
          <a:off x="8515427" y="1410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62755</xdr:rowOff>
    </xdr:from>
    <xdr:ext cx="469744" cy="259045"/>
    <xdr:sp macro="" textlink="">
      <xdr:nvSpPr>
        <xdr:cNvPr id="264" name="n_3mainValue【福祉施設】&#10;一人当たり面積"/>
        <xdr:cNvSpPr txBox="1"/>
      </xdr:nvSpPr>
      <xdr:spPr>
        <a:xfrm>
          <a:off x="7626427" y="1343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5" name="正方形/長方形 2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6" name="正方形/長方形 2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7" name="正方形/長方形 2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8" name="正方形/長方形 2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9" name="正方形/長方形 2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0" name="正方形/長方形 2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1" name="正方形/長方形 2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2" name="正方形/長方形 27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3" name="正方形/長方形 2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4" name="正方形/長方形 27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5" name="正方形/長方形 27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6" name="正方形/長方形 27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7" name="正方形/長方形 27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8" name="正方形/長方形 27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9" name="正方形/長方形 27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0" name="正方形/長方形 27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1" name="正方形/長方形 2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2" name="正方形/長方形 2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3" name="正方形/長方形 2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4" name="正方形/長方形 2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5" name="正方形/長方形 2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6" name="正方形/長方形 2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7" name="正方形/長方形 2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8" name="正方形/長方形 2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9" name="テキスト ボックス 2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0" name="直線コネクタ 2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1" name="テキスト ボックス 29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2" name="直線コネクタ 29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3" name="テキスト ボックス 29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4" name="直線コネクタ 29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5" name="テキスト ボックス 29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6" name="直線コネクタ 29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7" name="テキスト ボックス 29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8" name="直線コネクタ 29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9" name="テキスト ボックス 29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0" name="直線コネクタ 29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1" name="テキスト ボックス 30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2" name="直線コネクタ 30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3" name="テキスト ボックス 30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4" name="直線コネクタ 3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xdr:rowOff>
    </xdr:from>
    <xdr:to>
      <xdr:col>85</xdr:col>
      <xdr:colOff>126364</xdr:colOff>
      <xdr:row>42</xdr:row>
      <xdr:rowOff>92528</xdr:rowOff>
    </xdr:to>
    <xdr:cxnSp macro="">
      <xdr:nvCxnSpPr>
        <xdr:cNvPr id="306" name="直線コネクタ 305"/>
        <xdr:cNvCxnSpPr/>
      </xdr:nvCxnSpPr>
      <xdr:spPr>
        <a:xfrm flipV="1">
          <a:off x="16318864"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07"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08" name="直線コネクタ 30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122481</xdr:rowOff>
    </xdr:from>
    <xdr:ext cx="405111" cy="259045"/>
    <xdr:sp macro="" textlink="">
      <xdr:nvSpPr>
        <xdr:cNvPr id="309" name="【一般廃棄物処理施設】&#10;有形固定資産減価償却率最大値テキスト"/>
        <xdr:cNvSpPr txBox="1"/>
      </xdr:nvSpPr>
      <xdr:spPr>
        <a:xfrm>
          <a:off x="16357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xdr:rowOff>
    </xdr:from>
    <xdr:to>
      <xdr:col>86</xdr:col>
      <xdr:colOff>25400</xdr:colOff>
      <xdr:row>34</xdr:row>
      <xdr:rowOff>4354</xdr:rowOff>
    </xdr:to>
    <xdr:cxnSp macro="">
      <xdr:nvCxnSpPr>
        <xdr:cNvPr id="310" name="直線コネクタ 309"/>
        <xdr:cNvCxnSpPr/>
      </xdr:nvCxnSpPr>
      <xdr:spPr>
        <a:xfrm>
          <a:off x="16230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52812</xdr:rowOff>
    </xdr:from>
    <xdr:ext cx="405111" cy="259045"/>
    <xdr:sp macro="" textlink="">
      <xdr:nvSpPr>
        <xdr:cNvPr id="311" name="【一般廃棄物処理施設】&#10;有形固定資産減価償却率平均値テキスト"/>
        <xdr:cNvSpPr txBox="1"/>
      </xdr:nvSpPr>
      <xdr:spPr>
        <a:xfrm>
          <a:off x="16357600" y="6567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74385</xdr:rowOff>
    </xdr:from>
    <xdr:to>
      <xdr:col>85</xdr:col>
      <xdr:colOff>177800</xdr:colOff>
      <xdr:row>39</xdr:row>
      <xdr:rowOff>4535</xdr:rowOff>
    </xdr:to>
    <xdr:sp macro="" textlink="">
      <xdr:nvSpPr>
        <xdr:cNvPr id="312" name="フローチャート: 判断 311"/>
        <xdr:cNvSpPr/>
      </xdr:nvSpPr>
      <xdr:spPr>
        <a:xfrm>
          <a:off x="162687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90715</xdr:rowOff>
    </xdr:from>
    <xdr:to>
      <xdr:col>81</xdr:col>
      <xdr:colOff>101600</xdr:colOff>
      <xdr:row>39</xdr:row>
      <xdr:rowOff>20865</xdr:rowOff>
    </xdr:to>
    <xdr:sp macro="" textlink="">
      <xdr:nvSpPr>
        <xdr:cNvPr id="313" name="フローチャート: 判断 312"/>
        <xdr:cNvSpPr/>
      </xdr:nvSpPr>
      <xdr:spPr>
        <a:xfrm>
          <a:off x="15430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314" name="フローチャート: 判断 313"/>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4173</xdr:rowOff>
    </xdr:from>
    <xdr:to>
      <xdr:col>72</xdr:col>
      <xdr:colOff>38100</xdr:colOff>
      <xdr:row>38</xdr:row>
      <xdr:rowOff>105773</xdr:rowOff>
    </xdr:to>
    <xdr:sp macro="" textlink="">
      <xdr:nvSpPr>
        <xdr:cNvPr id="315" name="フローチャート: 判断 314"/>
        <xdr:cNvSpPr/>
      </xdr:nvSpPr>
      <xdr:spPr>
        <a:xfrm>
          <a:off x="13652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164193</xdr:rowOff>
    </xdr:from>
    <xdr:to>
      <xdr:col>67</xdr:col>
      <xdr:colOff>101600</xdr:colOff>
      <xdr:row>39</xdr:row>
      <xdr:rowOff>94343</xdr:rowOff>
    </xdr:to>
    <xdr:sp macro="" textlink="">
      <xdr:nvSpPr>
        <xdr:cNvPr id="316" name="フローチャート: 判断 315"/>
        <xdr:cNvSpPr/>
      </xdr:nvSpPr>
      <xdr:spPr>
        <a:xfrm>
          <a:off x="12763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7" name="テキスト ボックス 31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8" name="テキスト ボックス 31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9" name="テキスト ボックス 31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0" name="テキスト ボックス 31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1" name="テキスト ボックス 32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76019</xdr:rowOff>
    </xdr:from>
    <xdr:to>
      <xdr:col>85</xdr:col>
      <xdr:colOff>177800</xdr:colOff>
      <xdr:row>35</xdr:row>
      <xdr:rowOff>6169</xdr:rowOff>
    </xdr:to>
    <xdr:sp macro="" textlink="">
      <xdr:nvSpPr>
        <xdr:cNvPr id="322" name="楕円 321"/>
        <xdr:cNvSpPr/>
      </xdr:nvSpPr>
      <xdr:spPr>
        <a:xfrm>
          <a:off x="16268700" y="590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162396</xdr:rowOff>
    </xdr:from>
    <xdr:ext cx="405111" cy="259045"/>
    <xdr:sp macro="" textlink="">
      <xdr:nvSpPr>
        <xdr:cNvPr id="323" name="【一般廃棄物処理施設】&#10;有形固定資産減価償却率該当値テキスト"/>
        <xdr:cNvSpPr txBox="1"/>
      </xdr:nvSpPr>
      <xdr:spPr>
        <a:xfrm>
          <a:off x="16357600" y="5820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907</xdr:rowOff>
    </xdr:from>
    <xdr:to>
      <xdr:col>81</xdr:col>
      <xdr:colOff>101600</xdr:colOff>
      <xdr:row>34</xdr:row>
      <xdr:rowOff>102507</xdr:rowOff>
    </xdr:to>
    <xdr:sp macro="" textlink="">
      <xdr:nvSpPr>
        <xdr:cNvPr id="324" name="楕円 323"/>
        <xdr:cNvSpPr/>
      </xdr:nvSpPr>
      <xdr:spPr>
        <a:xfrm>
          <a:off x="15430500" y="58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51707</xdr:rowOff>
    </xdr:from>
    <xdr:to>
      <xdr:col>85</xdr:col>
      <xdr:colOff>127000</xdr:colOff>
      <xdr:row>34</xdr:row>
      <xdr:rowOff>126819</xdr:rowOff>
    </xdr:to>
    <xdr:cxnSp macro="">
      <xdr:nvCxnSpPr>
        <xdr:cNvPr id="325" name="直線コネクタ 324"/>
        <xdr:cNvCxnSpPr/>
      </xdr:nvCxnSpPr>
      <xdr:spPr>
        <a:xfrm>
          <a:off x="15481300" y="5881007"/>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56424</xdr:rowOff>
    </xdr:from>
    <xdr:to>
      <xdr:col>76</xdr:col>
      <xdr:colOff>165100</xdr:colOff>
      <xdr:row>33</xdr:row>
      <xdr:rowOff>158024</xdr:rowOff>
    </xdr:to>
    <xdr:sp macro="" textlink="">
      <xdr:nvSpPr>
        <xdr:cNvPr id="326" name="楕円 325"/>
        <xdr:cNvSpPr/>
      </xdr:nvSpPr>
      <xdr:spPr>
        <a:xfrm>
          <a:off x="14541500" y="57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107224</xdr:rowOff>
    </xdr:from>
    <xdr:to>
      <xdr:col>81</xdr:col>
      <xdr:colOff>50800</xdr:colOff>
      <xdr:row>34</xdr:row>
      <xdr:rowOff>51707</xdr:rowOff>
    </xdr:to>
    <xdr:cxnSp macro="">
      <xdr:nvCxnSpPr>
        <xdr:cNvPr id="327" name="直線コネクタ 326"/>
        <xdr:cNvCxnSpPr/>
      </xdr:nvCxnSpPr>
      <xdr:spPr>
        <a:xfrm>
          <a:off x="14592300" y="5765074"/>
          <a:ext cx="889000" cy="1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25400</xdr:rowOff>
    </xdr:from>
    <xdr:to>
      <xdr:col>72</xdr:col>
      <xdr:colOff>38100</xdr:colOff>
      <xdr:row>33</xdr:row>
      <xdr:rowOff>127000</xdr:rowOff>
    </xdr:to>
    <xdr:sp macro="" textlink="">
      <xdr:nvSpPr>
        <xdr:cNvPr id="328" name="楕円 327"/>
        <xdr:cNvSpPr/>
      </xdr:nvSpPr>
      <xdr:spPr>
        <a:xfrm>
          <a:off x="13652500" y="56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76200</xdr:rowOff>
    </xdr:from>
    <xdr:to>
      <xdr:col>76</xdr:col>
      <xdr:colOff>114300</xdr:colOff>
      <xdr:row>33</xdr:row>
      <xdr:rowOff>107224</xdr:rowOff>
    </xdr:to>
    <xdr:cxnSp macro="">
      <xdr:nvCxnSpPr>
        <xdr:cNvPr id="329" name="直線コネクタ 328"/>
        <xdr:cNvCxnSpPr/>
      </xdr:nvCxnSpPr>
      <xdr:spPr>
        <a:xfrm>
          <a:off x="13703300" y="573405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11992</xdr:rowOff>
    </xdr:from>
    <xdr:ext cx="405111" cy="259045"/>
    <xdr:sp macro="" textlink="">
      <xdr:nvSpPr>
        <xdr:cNvPr id="330" name="n_1aveValue【一般廃棄物処理施設】&#10;有形固定資産減価償却率"/>
        <xdr:cNvSpPr txBox="1"/>
      </xdr:nvSpPr>
      <xdr:spPr>
        <a:xfrm>
          <a:off x="152660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331" name="n_2aveValue【一般廃棄物処理施設】&#10;有形固定資産減価償却率"/>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96900</xdr:rowOff>
    </xdr:from>
    <xdr:ext cx="405111" cy="259045"/>
    <xdr:sp macro="" textlink="">
      <xdr:nvSpPr>
        <xdr:cNvPr id="332" name="n_3aveValue【一般廃棄物処理施設】&#10;有形固定資産減価償却率"/>
        <xdr:cNvSpPr txBox="1"/>
      </xdr:nvSpPr>
      <xdr:spPr>
        <a:xfrm>
          <a:off x="135007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110870</xdr:rowOff>
    </xdr:from>
    <xdr:ext cx="405111" cy="259045"/>
    <xdr:sp macro="" textlink="">
      <xdr:nvSpPr>
        <xdr:cNvPr id="333" name="n_4aveValue【一般廃棄物処理施設】&#10;有形固定資産減価償却率"/>
        <xdr:cNvSpPr txBox="1"/>
      </xdr:nvSpPr>
      <xdr:spPr>
        <a:xfrm>
          <a:off x="12611744" y="645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119034</xdr:rowOff>
    </xdr:from>
    <xdr:ext cx="405111" cy="259045"/>
    <xdr:sp macro="" textlink="">
      <xdr:nvSpPr>
        <xdr:cNvPr id="334" name="n_1mainValue【一般廃棄物処理施設】&#10;有形固定資産減価償却率"/>
        <xdr:cNvSpPr txBox="1"/>
      </xdr:nvSpPr>
      <xdr:spPr>
        <a:xfrm>
          <a:off x="15266044" y="560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3101</xdr:rowOff>
    </xdr:from>
    <xdr:ext cx="340478" cy="259045"/>
    <xdr:sp macro="" textlink="">
      <xdr:nvSpPr>
        <xdr:cNvPr id="335" name="n_2mainValue【一般廃棄物処理施設】&#10;有形固定資産減価償却率"/>
        <xdr:cNvSpPr txBox="1"/>
      </xdr:nvSpPr>
      <xdr:spPr>
        <a:xfrm>
          <a:off x="14422061" y="5489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31</xdr:row>
      <xdr:rowOff>143527</xdr:rowOff>
    </xdr:from>
    <xdr:ext cx="340478" cy="259045"/>
    <xdr:sp macro="" textlink="">
      <xdr:nvSpPr>
        <xdr:cNvPr id="336" name="n_3mainValue【一般廃棄物処理施設】&#10;有形固定資産減価償却率"/>
        <xdr:cNvSpPr txBox="1"/>
      </xdr:nvSpPr>
      <xdr:spPr>
        <a:xfrm>
          <a:off x="13533061" y="54584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7" name="正方形/長方形 33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8" name="正方形/長方形 33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9" name="正方形/長方形 33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0" name="正方形/長方形 33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1" name="正方形/長方形 34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2" name="正方形/長方形 34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3" name="正方形/長方形 34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4" name="正方形/長方形 34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5" name="テキスト ボックス 34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6" name="直線コネクタ 34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7" name="直線コネクタ 34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48" name="テキスト ボックス 34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49" name="直線コネクタ 34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50" name="テキスト ボックス 34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1" name="直線コネクタ 35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52" name="テキスト ボックス 35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3" name="直線コネクタ 35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54" name="テキスト ボックス 35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5" name="直線コネクタ 35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56" name="テキスト ボックス 35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81636</xdr:rowOff>
    </xdr:from>
    <xdr:to>
      <xdr:col>116</xdr:col>
      <xdr:colOff>62864</xdr:colOff>
      <xdr:row>41</xdr:row>
      <xdr:rowOff>133107</xdr:rowOff>
    </xdr:to>
    <xdr:cxnSp macro="">
      <xdr:nvCxnSpPr>
        <xdr:cNvPr id="358" name="直線コネクタ 357"/>
        <xdr:cNvCxnSpPr/>
      </xdr:nvCxnSpPr>
      <xdr:spPr>
        <a:xfrm flipV="1">
          <a:off x="22160864" y="5739486"/>
          <a:ext cx="0" cy="1423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136934</xdr:rowOff>
    </xdr:from>
    <xdr:ext cx="378565" cy="259045"/>
    <xdr:sp macro="" textlink="">
      <xdr:nvSpPr>
        <xdr:cNvPr id="359" name="【一般廃棄物処理施設】&#10;一人当たり有形固定資産（償却資産）額最小値テキスト"/>
        <xdr:cNvSpPr txBox="1"/>
      </xdr:nvSpPr>
      <xdr:spPr>
        <a:xfrm>
          <a:off x="22199600" y="7166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133107</xdr:rowOff>
    </xdr:from>
    <xdr:to>
      <xdr:col>116</xdr:col>
      <xdr:colOff>152400</xdr:colOff>
      <xdr:row>41</xdr:row>
      <xdr:rowOff>133107</xdr:rowOff>
    </xdr:to>
    <xdr:cxnSp macro="">
      <xdr:nvCxnSpPr>
        <xdr:cNvPr id="360" name="直線コネクタ 359"/>
        <xdr:cNvCxnSpPr/>
      </xdr:nvCxnSpPr>
      <xdr:spPr>
        <a:xfrm>
          <a:off x="22072600" y="7162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28313</xdr:rowOff>
    </xdr:from>
    <xdr:ext cx="599010" cy="259045"/>
    <xdr:sp macro="" textlink="">
      <xdr:nvSpPr>
        <xdr:cNvPr id="361" name="【一般廃棄物処理施設】&#10;一人当たり有形固定資産（償却資産）額最大値テキスト"/>
        <xdr:cNvSpPr txBox="1"/>
      </xdr:nvSpPr>
      <xdr:spPr>
        <a:xfrm>
          <a:off x="22199600" y="551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81636</xdr:rowOff>
    </xdr:from>
    <xdr:to>
      <xdr:col>116</xdr:col>
      <xdr:colOff>152400</xdr:colOff>
      <xdr:row>33</xdr:row>
      <xdr:rowOff>81636</xdr:rowOff>
    </xdr:to>
    <xdr:cxnSp macro="">
      <xdr:nvCxnSpPr>
        <xdr:cNvPr id="362" name="直線コネクタ 361"/>
        <xdr:cNvCxnSpPr/>
      </xdr:nvCxnSpPr>
      <xdr:spPr>
        <a:xfrm>
          <a:off x="22072600" y="573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9824</xdr:rowOff>
    </xdr:from>
    <xdr:ext cx="599010" cy="259045"/>
    <xdr:sp macro="" textlink="">
      <xdr:nvSpPr>
        <xdr:cNvPr id="363" name="【一般廃棄物処理施設】&#10;一人当たり有形固定資産（償却資産）額平均値テキスト"/>
        <xdr:cNvSpPr txBox="1"/>
      </xdr:nvSpPr>
      <xdr:spPr>
        <a:xfrm>
          <a:off x="22199600" y="6696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158397</xdr:rowOff>
    </xdr:from>
    <xdr:to>
      <xdr:col>116</xdr:col>
      <xdr:colOff>114300</xdr:colOff>
      <xdr:row>40</xdr:row>
      <xdr:rowOff>88547</xdr:rowOff>
    </xdr:to>
    <xdr:sp macro="" textlink="">
      <xdr:nvSpPr>
        <xdr:cNvPr id="364" name="フローチャート: 判断 363"/>
        <xdr:cNvSpPr/>
      </xdr:nvSpPr>
      <xdr:spPr>
        <a:xfrm>
          <a:off x="22110700" y="684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136070</xdr:rowOff>
    </xdr:from>
    <xdr:to>
      <xdr:col>112</xdr:col>
      <xdr:colOff>38100</xdr:colOff>
      <xdr:row>40</xdr:row>
      <xdr:rowOff>66220</xdr:rowOff>
    </xdr:to>
    <xdr:sp macro="" textlink="">
      <xdr:nvSpPr>
        <xdr:cNvPr id="365" name="フローチャート: 判断 364"/>
        <xdr:cNvSpPr/>
      </xdr:nvSpPr>
      <xdr:spPr>
        <a:xfrm>
          <a:off x="21272500" y="68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116132</xdr:rowOff>
    </xdr:from>
    <xdr:to>
      <xdr:col>107</xdr:col>
      <xdr:colOff>101600</xdr:colOff>
      <xdr:row>40</xdr:row>
      <xdr:rowOff>46282</xdr:rowOff>
    </xdr:to>
    <xdr:sp macro="" textlink="">
      <xdr:nvSpPr>
        <xdr:cNvPr id="366" name="フローチャート: 判断 365"/>
        <xdr:cNvSpPr/>
      </xdr:nvSpPr>
      <xdr:spPr>
        <a:xfrm>
          <a:off x="20383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162832</xdr:rowOff>
    </xdr:from>
    <xdr:to>
      <xdr:col>102</xdr:col>
      <xdr:colOff>165100</xdr:colOff>
      <xdr:row>40</xdr:row>
      <xdr:rowOff>92982</xdr:rowOff>
    </xdr:to>
    <xdr:sp macro="" textlink="">
      <xdr:nvSpPr>
        <xdr:cNvPr id="367" name="フローチャート: 判断 366"/>
        <xdr:cNvSpPr/>
      </xdr:nvSpPr>
      <xdr:spPr>
        <a:xfrm>
          <a:off x="19494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19443</xdr:rowOff>
    </xdr:from>
    <xdr:to>
      <xdr:col>98</xdr:col>
      <xdr:colOff>38100</xdr:colOff>
      <xdr:row>40</xdr:row>
      <xdr:rowOff>121043</xdr:rowOff>
    </xdr:to>
    <xdr:sp macro="" textlink="">
      <xdr:nvSpPr>
        <xdr:cNvPr id="368" name="フローチャート: 判断 367"/>
        <xdr:cNvSpPr/>
      </xdr:nvSpPr>
      <xdr:spPr>
        <a:xfrm>
          <a:off x="18605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9" name="テキスト ボックス 36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0" name="テキスト ボックス 36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1" name="テキスト ボックス 37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2" name="テキスト ボックス 37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3" name="テキスト ボックス 37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52482</xdr:rowOff>
    </xdr:from>
    <xdr:to>
      <xdr:col>116</xdr:col>
      <xdr:colOff>114300</xdr:colOff>
      <xdr:row>41</xdr:row>
      <xdr:rowOff>154082</xdr:rowOff>
    </xdr:to>
    <xdr:sp macro="" textlink="">
      <xdr:nvSpPr>
        <xdr:cNvPr id="374" name="楕円 373"/>
        <xdr:cNvSpPr/>
      </xdr:nvSpPr>
      <xdr:spPr>
        <a:xfrm>
          <a:off x="22110700" y="708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138859</xdr:rowOff>
    </xdr:from>
    <xdr:ext cx="534377" cy="259045"/>
    <xdr:sp macro="" textlink="">
      <xdr:nvSpPr>
        <xdr:cNvPr id="375" name="【一般廃棄物処理施設】&#10;一人当たり有形固定資産（償却資産）額該当値テキスト"/>
        <xdr:cNvSpPr txBox="1"/>
      </xdr:nvSpPr>
      <xdr:spPr>
        <a:xfrm>
          <a:off x="22199600" y="699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52999</xdr:rowOff>
    </xdr:from>
    <xdr:to>
      <xdr:col>112</xdr:col>
      <xdr:colOff>38100</xdr:colOff>
      <xdr:row>41</xdr:row>
      <xdr:rowOff>154599</xdr:rowOff>
    </xdr:to>
    <xdr:sp macro="" textlink="">
      <xdr:nvSpPr>
        <xdr:cNvPr id="376" name="楕円 375"/>
        <xdr:cNvSpPr/>
      </xdr:nvSpPr>
      <xdr:spPr>
        <a:xfrm>
          <a:off x="21272500" y="708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103282</xdr:rowOff>
    </xdr:from>
    <xdr:to>
      <xdr:col>116</xdr:col>
      <xdr:colOff>63500</xdr:colOff>
      <xdr:row>41</xdr:row>
      <xdr:rowOff>103799</xdr:rowOff>
    </xdr:to>
    <xdr:cxnSp macro="">
      <xdr:nvCxnSpPr>
        <xdr:cNvPr id="377" name="直線コネクタ 376"/>
        <xdr:cNvCxnSpPr/>
      </xdr:nvCxnSpPr>
      <xdr:spPr>
        <a:xfrm flipV="1">
          <a:off x="21323300" y="7132732"/>
          <a:ext cx="838200" cy="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54455</xdr:rowOff>
    </xdr:from>
    <xdr:to>
      <xdr:col>107</xdr:col>
      <xdr:colOff>101600</xdr:colOff>
      <xdr:row>41</xdr:row>
      <xdr:rowOff>156055</xdr:rowOff>
    </xdr:to>
    <xdr:sp macro="" textlink="">
      <xdr:nvSpPr>
        <xdr:cNvPr id="378" name="楕円 377"/>
        <xdr:cNvSpPr/>
      </xdr:nvSpPr>
      <xdr:spPr>
        <a:xfrm>
          <a:off x="20383500" y="708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103799</xdr:rowOff>
    </xdr:from>
    <xdr:to>
      <xdr:col>111</xdr:col>
      <xdr:colOff>177800</xdr:colOff>
      <xdr:row>41</xdr:row>
      <xdr:rowOff>105255</xdr:rowOff>
    </xdr:to>
    <xdr:cxnSp macro="">
      <xdr:nvCxnSpPr>
        <xdr:cNvPr id="379" name="直線コネクタ 378"/>
        <xdr:cNvCxnSpPr/>
      </xdr:nvCxnSpPr>
      <xdr:spPr>
        <a:xfrm flipV="1">
          <a:off x="20434300" y="7133249"/>
          <a:ext cx="889000" cy="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54139</xdr:rowOff>
    </xdr:from>
    <xdr:to>
      <xdr:col>102</xdr:col>
      <xdr:colOff>165100</xdr:colOff>
      <xdr:row>41</xdr:row>
      <xdr:rowOff>155739</xdr:rowOff>
    </xdr:to>
    <xdr:sp macro="" textlink="">
      <xdr:nvSpPr>
        <xdr:cNvPr id="380" name="楕円 379"/>
        <xdr:cNvSpPr/>
      </xdr:nvSpPr>
      <xdr:spPr>
        <a:xfrm>
          <a:off x="19494500" y="70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104939</xdr:rowOff>
    </xdr:from>
    <xdr:to>
      <xdr:col>107</xdr:col>
      <xdr:colOff>50800</xdr:colOff>
      <xdr:row>41</xdr:row>
      <xdr:rowOff>105255</xdr:rowOff>
    </xdr:to>
    <xdr:cxnSp macro="">
      <xdr:nvCxnSpPr>
        <xdr:cNvPr id="381" name="直線コネクタ 380"/>
        <xdr:cNvCxnSpPr/>
      </xdr:nvCxnSpPr>
      <xdr:spPr>
        <a:xfrm>
          <a:off x="19545300" y="7134389"/>
          <a:ext cx="8890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82747</xdr:rowOff>
    </xdr:from>
    <xdr:ext cx="599010" cy="259045"/>
    <xdr:sp macro="" textlink="">
      <xdr:nvSpPr>
        <xdr:cNvPr id="382" name="n_1aveValue【一般廃棄物処理施設】&#10;一人当たり有形固定資産（償却資産）額"/>
        <xdr:cNvSpPr txBox="1"/>
      </xdr:nvSpPr>
      <xdr:spPr>
        <a:xfrm>
          <a:off x="21011095" y="6597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62809</xdr:rowOff>
    </xdr:from>
    <xdr:ext cx="599010" cy="259045"/>
    <xdr:sp macro="" textlink="">
      <xdr:nvSpPr>
        <xdr:cNvPr id="383" name="n_2aveValue【一般廃棄物処理施設】&#10;一人当たり有形固定資産（償却資産）額"/>
        <xdr:cNvSpPr txBox="1"/>
      </xdr:nvSpPr>
      <xdr:spPr>
        <a:xfrm>
          <a:off x="20134795" y="657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109509</xdr:rowOff>
    </xdr:from>
    <xdr:ext cx="599010" cy="259045"/>
    <xdr:sp macro="" textlink="">
      <xdr:nvSpPr>
        <xdr:cNvPr id="384" name="n_3aveValue【一般廃棄物処理施設】&#10;一人当たり有形固定資産（償却資産）額"/>
        <xdr:cNvSpPr txBox="1"/>
      </xdr:nvSpPr>
      <xdr:spPr>
        <a:xfrm>
          <a:off x="19245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137570</xdr:rowOff>
    </xdr:from>
    <xdr:ext cx="599010" cy="259045"/>
    <xdr:sp macro="" textlink="">
      <xdr:nvSpPr>
        <xdr:cNvPr id="385" name="n_4aveValue【一般廃棄物処理施設】&#10;一人当たり有形固定資産（償却資産）額"/>
        <xdr:cNvSpPr txBox="1"/>
      </xdr:nvSpPr>
      <xdr:spPr>
        <a:xfrm>
          <a:off x="18356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145726</xdr:rowOff>
    </xdr:from>
    <xdr:ext cx="534377" cy="259045"/>
    <xdr:sp macro="" textlink="">
      <xdr:nvSpPr>
        <xdr:cNvPr id="386" name="n_1mainValue【一般廃棄物処理施設】&#10;一人当たり有形固定資産（償却資産）額"/>
        <xdr:cNvSpPr txBox="1"/>
      </xdr:nvSpPr>
      <xdr:spPr>
        <a:xfrm>
          <a:off x="21043411" y="717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147182</xdr:rowOff>
    </xdr:from>
    <xdr:ext cx="534377" cy="259045"/>
    <xdr:sp macro="" textlink="">
      <xdr:nvSpPr>
        <xdr:cNvPr id="387" name="n_2mainValue【一般廃棄物処理施設】&#10;一人当たり有形固定資産（償却資産）額"/>
        <xdr:cNvSpPr txBox="1"/>
      </xdr:nvSpPr>
      <xdr:spPr>
        <a:xfrm>
          <a:off x="20167111" y="717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146866</xdr:rowOff>
    </xdr:from>
    <xdr:ext cx="534377" cy="259045"/>
    <xdr:sp macro="" textlink="">
      <xdr:nvSpPr>
        <xdr:cNvPr id="388" name="n_3mainValue【一般廃棄物処理施設】&#10;一人当たり有形固定資産（償却資産）額"/>
        <xdr:cNvSpPr txBox="1"/>
      </xdr:nvSpPr>
      <xdr:spPr>
        <a:xfrm>
          <a:off x="19278111" y="717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9" name="正方形/長方形 38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0" name="正方形/長方形 38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1" name="正方形/長方形 39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2" name="正方形/長方形 39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3" name="正方形/長方形 39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4" name="正方形/長方形 39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5" name="正方形/長方形 39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6" name="正方形/長方形 39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97" name="正方形/長方形 39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8" name="正方形/長方形 39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9" name="正方形/長方形 39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0" name="正方形/長方形 39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1" name="正方形/長方形 40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2" name="正方形/長方形 40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3" name="正方形/長方形 40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4" name="正方形/長方形 40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05" name="正方形/長方形 40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6" name="正方形/長方形 40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7" name="正方形/長方形 40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8" name="正方形/長方形 40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9" name="正方形/長方形 40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0" name="正方形/長方形 40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1" name="正方形/長方形 41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2" name="正方形/長方形 41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13" name="正方形/長方形 41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14" name="正方形/長方形 41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15" name="正方形/長方形 41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16" name="正方形/長方形 41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17" name="正方形/長方形 41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18" name="正方形/長方形 41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19" name="正方形/長方形 41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20" name="正方形/長方形 41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21" name="正方形/長方形 42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22" name="正方形/長方形 42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23" name="正方形/長方形 42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24" name="正方形/長方形 42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25" name="正方形/長方形 42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26" name="正方形/長方形 42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27" name="正方形/長方形 42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28" name="正方形/長方形 42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29" name="テキスト ボックス 42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30" name="直線コネクタ 42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31" name="テキスト ボックス 43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32" name="直線コネクタ 43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433" name="テキスト ボックス 43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34" name="直線コネクタ 43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35" name="テキスト ボックス 43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36" name="直線コネクタ 43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37" name="テキスト ボックス 43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38" name="直線コネクタ 43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39" name="テキスト ボックス 43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40" name="直線コネクタ 43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441" name="テキスト ボックス 44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42" name="直線コネクタ 44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443" name="テキスト ボックス 44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4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154305</xdr:rowOff>
    </xdr:from>
    <xdr:to>
      <xdr:col>85</xdr:col>
      <xdr:colOff>126364</xdr:colOff>
      <xdr:row>108</xdr:row>
      <xdr:rowOff>127636</xdr:rowOff>
    </xdr:to>
    <xdr:cxnSp macro="">
      <xdr:nvCxnSpPr>
        <xdr:cNvPr id="445" name="直線コネクタ 444"/>
        <xdr:cNvCxnSpPr/>
      </xdr:nvCxnSpPr>
      <xdr:spPr>
        <a:xfrm flipV="1">
          <a:off x="16318864" y="17127855"/>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131463</xdr:rowOff>
    </xdr:from>
    <xdr:ext cx="405111" cy="259045"/>
    <xdr:sp macro="" textlink="">
      <xdr:nvSpPr>
        <xdr:cNvPr id="446" name="【庁舎】&#10;有形固定資産減価償却率最小値テキスト"/>
        <xdr:cNvSpPr txBox="1"/>
      </xdr:nvSpPr>
      <xdr:spPr>
        <a:xfrm>
          <a:off x="16357600" y="1864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127636</xdr:rowOff>
    </xdr:from>
    <xdr:to>
      <xdr:col>86</xdr:col>
      <xdr:colOff>25400</xdr:colOff>
      <xdr:row>108</xdr:row>
      <xdr:rowOff>127636</xdr:rowOff>
    </xdr:to>
    <xdr:cxnSp macro="">
      <xdr:nvCxnSpPr>
        <xdr:cNvPr id="447" name="直線コネクタ 446"/>
        <xdr:cNvCxnSpPr/>
      </xdr:nvCxnSpPr>
      <xdr:spPr>
        <a:xfrm>
          <a:off x="16230600" y="1864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100982</xdr:rowOff>
    </xdr:from>
    <xdr:ext cx="405111" cy="259045"/>
    <xdr:sp macro="" textlink="">
      <xdr:nvSpPr>
        <xdr:cNvPr id="448" name="【庁舎】&#10;有形固定資産減価償却率最大値テキスト"/>
        <xdr:cNvSpPr txBox="1"/>
      </xdr:nvSpPr>
      <xdr:spPr>
        <a:xfrm>
          <a:off x="16357600" y="1690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154305</xdr:rowOff>
    </xdr:from>
    <xdr:to>
      <xdr:col>86</xdr:col>
      <xdr:colOff>25400</xdr:colOff>
      <xdr:row>99</xdr:row>
      <xdr:rowOff>154305</xdr:rowOff>
    </xdr:to>
    <xdr:cxnSp macro="">
      <xdr:nvCxnSpPr>
        <xdr:cNvPr id="449" name="直線コネクタ 448"/>
        <xdr:cNvCxnSpPr/>
      </xdr:nvCxnSpPr>
      <xdr:spPr>
        <a:xfrm>
          <a:off x="16230600" y="1712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127652</xdr:rowOff>
    </xdr:from>
    <xdr:ext cx="405111" cy="259045"/>
    <xdr:sp macro="" textlink="">
      <xdr:nvSpPr>
        <xdr:cNvPr id="450" name="【庁舎】&#10;有形固定資産減価償却率平均値テキスト"/>
        <xdr:cNvSpPr txBox="1"/>
      </xdr:nvSpPr>
      <xdr:spPr>
        <a:xfrm>
          <a:off x="16357600" y="1778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451" name="フローチャート: 判断 450"/>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90170</xdr:rowOff>
    </xdr:from>
    <xdr:to>
      <xdr:col>81</xdr:col>
      <xdr:colOff>101600</xdr:colOff>
      <xdr:row>104</xdr:row>
      <xdr:rowOff>20320</xdr:rowOff>
    </xdr:to>
    <xdr:sp macro="" textlink="">
      <xdr:nvSpPr>
        <xdr:cNvPr id="452" name="フローチャート: 判断 451"/>
        <xdr:cNvSpPr/>
      </xdr:nvSpPr>
      <xdr:spPr>
        <a:xfrm>
          <a:off x="15430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116839</xdr:rowOff>
    </xdr:from>
    <xdr:to>
      <xdr:col>76</xdr:col>
      <xdr:colOff>165100</xdr:colOff>
      <xdr:row>104</xdr:row>
      <xdr:rowOff>46989</xdr:rowOff>
    </xdr:to>
    <xdr:sp macro="" textlink="">
      <xdr:nvSpPr>
        <xdr:cNvPr id="453" name="フローチャート: 判断 452"/>
        <xdr:cNvSpPr/>
      </xdr:nvSpPr>
      <xdr:spPr>
        <a:xfrm>
          <a:off x="14541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168275</xdr:rowOff>
    </xdr:from>
    <xdr:to>
      <xdr:col>72</xdr:col>
      <xdr:colOff>38100</xdr:colOff>
      <xdr:row>104</xdr:row>
      <xdr:rowOff>98425</xdr:rowOff>
    </xdr:to>
    <xdr:sp macro="" textlink="">
      <xdr:nvSpPr>
        <xdr:cNvPr id="454" name="フローチャート: 判断 453"/>
        <xdr:cNvSpPr/>
      </xdr:nvSpPr>
      <xdr:spPr>
        <a:xfrm>
          <a:off x="1365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97789</xdr:rowOff>
    </xdr:from>
    <xdr:to>
      <xdr:col>67</xdr:col>
      <xdr:colOff>101600</xdr:colOff>
      <xdr:row>104</xdr:row>
      <xdr:rowOff>27939</xdr:rowOff>
    </xdr:to>
    <xdr:sp macro="" textlink="">
      <xdr:nvSpPr>
        <xdr:cNvPr id="455" name="フローチャート: 判断 454"/>
        <xdr:cNvSpPr/>
      </xdr:nvSpPr>
      <xdr:spPr>
        <a:xfrm>
          <a:off x="12763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56" name="テキスト ボックス 45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57" name="テキスト ボックス 45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58" name="テキスト ボックス 45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59" name="テキスト ボックス 45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60" name="テキスト ボックス 45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53975</xdr:rowOff>
    </xdr:from>
    <xdr:to>
      <xdr:col>85</xdr:col>
      <xdr:colOff>177800</xdr:colOff>
      <xdr:row>101</xdr:row>
      <xdr:rowOff>155575</xdr:rowOff>
    </xdr:to>
    <xdr:sp macro="" textlink="">
      <xdr:nvSpPr>
        <xdr:cNvPr id="461" name="楕円 460"/>
        <xdr:cNvSpPr/>
      </xdr:nvSpPr>
      <xdr:spPr>
        <a:xfrm>
          <a:off x="16268700" y="17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76852</xdr:rowOff>
    </xdr:from>
    <xdr:ext cx="405111" cy="259045"/>
    <xdr:sp macro="" textlink="">
      <xdr:nvSpPr>
        <xdr:cNvPr id="462" name="【庁舎】&#10;有形固定資産減価償却率該当値テキスト"/>
        <xdr:cNvSpPr txBox="1"/>
      </xdr:nvSpPr>
      <xdr:spPr>
        <a:xfrm>
          <a:off x="16357600" y="1722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15875</xdr:rowOff>
    </xdr:from>
    <xdr:to>
      <xdr:col>81</xdr:col>
      <xdr:colOff>101600</xdr:colOff>
      <xdr:row>101</xdr:row>
      <xdr:rowOff>117475</xdr:rowOff>
    </xdr:to>
    <xdr:sp macro="" textlink="">
      <xdr:nvSpPr>
        <xdr:cNvPr id="463" name="楕円 462"/>
        <xdr:cNvSpPr/>
      </xdr:nvSpPr>
      <xdr:spPr>
        <a:xfrm>
          <a:off x="15430500" y="1733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66675</xdr:rowOff>
    </xdr:from>
    <xdr:to>
      <xdr:col>85</xdr:col>
      <xdr:colOff>127000</xdr:colOff>
      <xdr:row>101</xdr:row>
      <xdr:rowOff>104775</xdr:rowOff>
    </xdr:to>
    <xdr:cxnSp macro="">
      <xdr:nvCxnSpPr>
        <xdr:cNvPr id="464" name="直線コネクタ 463"/>
        <xdr:cNvCxnSpPr/>
      </xdr:nvCxnSpPr>
      <xdr:spPr>
        <a:xfrm>
          <a:off x="15481300" y="173831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149225</xdr:rowOff>
    </xdr:from>
    <xdr:to>
      <xdr:col>76</xdr:col>
      <xdr:colOff>165100</xdr:colOff>
      <xdr:row>101</xdr:row>
      <xdr:rowOff>79375</xdr:rowOff>
    </xdr:to>
    <xdr:sp macro="" textlink="">
      <xdr:nvSpPr>
        <xdr:cNvPr id="465" name="楕円 464"/>
        <xdr:cNvSpPr/>
      </xdr:nvSpPr>
      <xdr:spPr>
        <a:xfrm>
          <a:off x="14541500" y="172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28575</xdr:rowOff>
    </xdr:from>
    <xdr:to>
      <xdr:col>81</xdr:col>
      <xdr:colOff>50800</xdr:colOff>
      <xdr:row>101</xdr:row>
      <xdr:rowOff>66675</xdr:rowOff>
    </xdr:to>
    <xdr:cxnSp macro="">
      <xdr:nvCxnSpPr>
        <xdr:cNvPr id="466" name="直線コネクタ 465"/>
        <xdr:cNvCxnSpPr/>
      </xdr:nvCxnSpPr>
      <xdr:spPr>
        <a:xfrm>
          <a:off x="14592300" y="173450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109220</xdr:rowOff>
    </xdr:from>
    <xdr:to>
      <xdr:col>72</xdr:col>
      <xdr:colOff>38100</xdr:colOff>
      <xdr:row>101</xdr:row>
      <xdr:rowOff>39370</xdr:rowOff>
    </xdr:to>
    <xdr:sp macro="" textlink="">
      <xdr:nvSpPr>
        <xdr:cNvPr id="467" name="楕円 466"/>
        <xdr:cNvSpPr/>
      </xdr:nvSpPr>
      <xdr:spPr>
        <a:xfrm>
          <a:off x="13652500" y="1725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160020</xdr:rowOff>
    </xdr:from>
    <xdr:to>
      <xdr:col>76</xdr:col>
      <xdr:colOff>114300</xdr:colOff>
      <xdr:row>101</xdr:row>
      <xdr:rowOff>28575</xdr:rowOff>
    </xdr:to>
    <xdr:cxnSp macro="">
      <xdr:nvCxnSpPr>
        <xdr:cNvPr id="468" name="直線コネクタ 467"/>
        <xdr:cNvCxnSpPr/>
      </xdr:nvCxnSpPr>
      <xdr:spPr>
        <a:xfrm>
          <a:off x="13703300" y="173050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11447</xdr:rowOff>
    </xdr:from>
    <xdr:ext cx="405111" cy="259045"/>
    <xdr:sp macro="" textlink="">
      <xdr:nvSpPr>
        <xdr:cNvPr id="469" name="n_1aveValue【庁舎】&#10;有形固定資産減価償却率"/>
        <xdr:cNvSpPr txBox="1"/>
      </xdr:nvSpPr>
      <xdr:spPr>
        <a:xfrm>
          <a:off x="1526604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38116</xdr:rowOff>
    </xdr:from>
    <xdr:ext cx="405111" cy="259045"/>
    <xdr:sp macro="" textlink="">
      <xdr:nvSpPr>
        <xdr:cNvPr id="470" name="n_2aveValue【庁舎】&#10;有形固定資産減価償却率"/>
        <xdr:cNvSpPr txBox="1"/>
      </xdr:nvSpPr>
      <xdr:spPr>
        <a:xfrm>
          <a:off x="143897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89552</xdr:rowOff>
    </xdr:from>
    <xdr:ext cx="405111" cy="259045"/>
    <xdr:sp macro="" textlink="">
      <xdr:nvSpPr>
        <xdr:cNvPr id="471" name="n_3aveValue【庁舎】&#10;有形固定資産減価償却率"/>
        <xdr:cNvSpPr txBox="1"/>
      </xdr:nvSpPr>
      <xdr:spPr>
        <a:xfrm>
          <a:off x="13500744" y="1792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44466</xdr:rowOff>
    </xdr:from>
    <xdr:ext cx="405111" cy="259045"/>
    <xdr:sp macro="" textlink="">
      <xdr:nvSpPr>
        <xdr:cNvPr id="472" name="n_4aveValue【庁舎】&#10;有形固定資産減価償却率"/>
        <xdr:cNvSpPr txBox="1"/>
      </xdr:nvSpPr>
      <xdr:spPr>
        <a:xfrm>
          <a:off x="12611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134002</xdr:rowOff>
    </xdr:from>
    <xdr:ext cx="405111" cy="259045"/>
    <xdr:sp macro="" textlink="">
      <xdr:nvSpPr>
        <xdr:cNvPr id="473" name="n_1mainValue【庁舎】&#10;有形固定資産減価償却率"/>
        <xdr:cNvSpPr txBox="1"/>
      </xdr:nvSpPr>
      <xdr:spPr>
        <a:xfrm>
          <a:off x="15266044" y="1710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95902</xdr:rowOff>
    </xdr:from>
    <xdr:ext cx="405111" cy="259045"/>
    <xdr:sp macro="" textlink="">
      <xdr:nvSpPr>
        <xdr:cNvPr id="474" name="n_2mainValue【庁舎】&#10;有形固定資産減価償却率"/>
        <xdr:cNvSpPr txBox="1"/>
      </xdr:nvSpPr>
      <xdr:spPr>
        <a:xfrm>
          <a:off x="14389744" y="1706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55897</xdr:rowOff>
    </xdr:from>
    <xdr:ext cx="405111" cy="259045"/>
    <xdr:sp macro="" textlink="">
      <xdr:nvSpPr>
        <xdr:cNvPr id="475" name="n_3mainValue【庁舎】&#10;有形固定資産減価償却率"/>
        <xdr:cNvSpPr txBox="1"/>
      </xdr:nvSpPr>
      <xdr:spPr>
        <a:xfrm>
          <a:off x="13500744" y="1702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76" name="正方形/長方形 47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77" name="正方形/長方形 47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78" name="正方形/長方形 47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79" name="正方形/長方形 47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0" name="正方形/長方形 47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1" name="正方形/長方形 48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82" name="正方形/長方形 48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83" name="正方形/長方形 48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84" name="テキスト ボックス 48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85" name="直線コネクタ 48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86" name="直線コネクタ 48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87" name="テキスト ボックス 48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88" name="直線コネクタ 48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89" name="テキスト ボックス 48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90" name="直線コネクタ 48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91" name="テキスト ボックス 49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92" name="直線コネクタ 49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93" name="テキスト ボックス 49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94" name="直線コネクタ 49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95" name="テキスト ボックス 49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96" name="直線コネクタ 49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97" name="テキスト ボックス 49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9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149861</xdr:rowOff>
    </xdr:from>
    <xdr:to>
      <xdr:col>116</xdr:col>
      <xdr:colOff>62864</xdr:colOff>
      <xdr:row>107</xdr:row>
      <xdr:rowOff>90170</xdr:rowOff>
    </xdr:to>
    <xdr:cxnSp macro="">
      <xdr:nvCxnSpPr>
        <xdr:cNvPr id="499" name="直線コネクタ 498"/>
        <xdr:cNvCxnSpPr/>
      </xdr:nvCxnSpPr>
      <xdr:spPr>
        <a:xfrm flipV="1">
          <a:off x="22160864" y="17123411"/>
          <a:ext cx="0" cy="1311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93997</xdr:rowOff>
    </xdr:from>
    <xdr:ext cx="469744" cy="259045"/>
    <xdr:sp macro="" textlink="">
      <xdr:nvSpPr>
        <xdr:cNvPr id="500" name="【庁舎】&#10;一人当たり面積最小値テキスト"/>
        <xdr:cNvSpPr txBox="1"/>
      </xdr:nvSpPr>
      <xdr:spPr>
        <a:xfrm>
          <a:off x="22199600" y="184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90170</xdr:rowOff>
    </xdr:from>
    <xdr:to>
      <xdr:col>116</xdr:col>
      <xdr:colOff>152400</xdr:colOff>
      <xdr:row>107</xdr:row>
      <xdr:rowOff>90170</xdr:rowOff>
    </xdr:to>
    <xdr:cxnSp macro="">
      <xdr:nvCxnSpPr>
        <xdr:cNvPr id="501" name="直線コネクタ 500"/>
        <xdr:cNvCxnSpPr/>
      </xdr:nvCxnSpPr>
      <xdr:spPr>
        <a:xfrm>
          <a:off x="22072600" y="184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96538</xdr:rowOff>
    </xdr:from>
    <xdr:ext cx="469744" cy="259045"/>
    <xdr:sp macro="" textlink="">
      <xdr:nvSpPr>
        <xdr:cNvPr id="502" name="【庁舎】&#10;一人当たり面積最大値テキスト"/>
        <xdr:cNvSpPr txBox="1"/>
      </xdr:nvSpPr>
      <xdr:spPr>
        <a:xfrm>
          <a:off x="22199600" y="1689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149861</xdr:rowOff>
    </xdr:from>
    <xdr:to>
      <xdr:col>116</xdr:col>
      <xdr:colOff>152400</xdr:colOff>
      <xdr:row>99</xdr:row>
      <xdr:rowOff>149861</xdr:rowOff>
    </xdr:to>
    <xdr:cxnSp macro="">
      <xdr:nvCxnSpPr>
        <xdr:cNvPr id="503" name="直線コネクタ 502"/>
        <xdr:cNvCxnSpPr/>
      </xdr:nvCxnSpPr>
      <xdr:spPr>
        <a:xfrm>
          <a:off x="22072600" y="17123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114316</xdr:rowOff>
    </xdr:from>
    <xdr:ext cx="469744" cy="259045"/>
    <xdr:sp macro="" textlink="">
      <xdr:nvSpPr>
        <xdr:cNvPr id="504" name="【庁舎】&#10;一人当たり面積平均値テキスト"/>
        <xdr:cNvSpPr txBox="1"/>
      </xdr:nvSpPr>
      <xdr:spPr>
        <a:xfrm>
          <a:off x="22199600" y="17945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135889</xdr:rowOff>
    </xdr:from>
    <xdr:to>
      <xdr:col>116</xdr:col>
      <xdr:colOff>114300</xdr:colOff>
      <xdr:row>105</xdr:row>
      <xdr:rowOff>66039</xdr:rowOff>
    </xdr:to>
    <xdr:sp macro="" textlink="">
      <xdr:nvSpPr>
        <xdr:cNvPr id="505" name="フローチャート: 判断 504"/>
        <xdr:cNvSpPr/>
      </xdr:nvSpPr>
      <xdr:spPr>
        <a:xfrm>
          <a:off x="22110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120650</xdr:rowOff>
    </xdr:from>
    <xdr:to>
      <xdr:col>112</xdr:col>
      <xdr:colOff>38100</xdr:colOff>
      <xdr:row>105</xdr:row>
      <xdr:rowOff>50800</xdr:rowOff>
    </xdr:to>
    <xdr:sp macro="" textlink="">
      <xdr:nvSpPr>
        <xdr:cNvPr id="506" name="フローチャート: 判断 505"/>
        <xdr:cNvSpPr/>
      </xdr:nvSpPr>
      <xdr:spPr>
        <a:xfrm>
          <a:off x="2127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107950</xdr:rowOff>
    </xdr:from>
    <xdr:to>
      <xdr:col>107</xdr:col>
      <xdr:colOff>101600</xdr:colOff>
      <xdr:row>104</xdr:row>
      <xdr:rowOff>38100</xdr:rowOff>
    </xdr:to>
    <xdr:sp macro="" textlink="">
      <xdr:nvSpPr>
        <xdr:cNvPr id="507" name="フローチャート: 判断 506"/>
        <xdr:cNvSpPr/>
      </xdr:nvSpPr>
      <xdr:spPr>
        <a:xfrm>
          <a:off x="20383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147320</xdr:rowOff>
    </xdr:from>
    <xdr:to>
      <xdr:col>102</xdr:col>
      <xdr:colOff>165100</xdr:colOff>
      <xdr:row>105</xdr:row>
      <xdr:rowOff>77470</xdr:rowOff>
    </xdr:to>
    <xdr:sp macro="" textlink="">
      <xdr:nvSpPr>
        <xdr:cNvPr id="508" name="フローチャート: 判断 507"/>
        <xdr:cNvSpPr/>
      </xdr:nvSpPr>
      <xdr:spPr>
        <a:xfrm>
          <a:off x="19494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168911</xdr:rowOff>
    </xdr:from>
    <xdr:to>
      <xdr:col>98</xdr:col>
      <xdr:colOff>38100</xdr:colOff>
      <xdr:row>105</xdr:row>
      <xdr:rowOff>99061</xdr:rowOff>
    </xdr:to>
    <xdr:sp macro="" textlink="">
      <xdr:nvSpPr>
        <xdr:cNvPr id="509" name="フローチャート: 判断 508"/>
        <xdr:cNvSpPr/>
      </xdr:nvSpPr>
      <xdr:spPr>
        <a:xfrm>
          <a:off x="18605500" y="1799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10" name="テキスト ボックス 50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1" name="テキスト ボックス 51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12" name="テキスト ボックス 51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13" name="テキスト ボックス 51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14" name="テキスト ボックス 51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73661</xdr:rowOff>
    </xdr:from>
    <xdr:to>
      <xdr:col>116</xdr:col>
      <xdr:colOff>114300</xdr:colOff>
      <xdr:row>105</xdr:row>
      <xdr:rowOff>3811</xdr:rowOff>
    </xdr:to>
    <xdr:sp macro="" textlink="">
      <xdr:nvSpPr>
        <xdr:cNvPr id="515" name="楕円 514"/>
        <xdr:cNvSpPr/>
      </xdr:nvSpPr>
      <xdr:spPr>
        <a:xfrm>
          <a:off x="22110700" y="1790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96538</xdr:rowOff>
    </xdr:from>
    <xdr:ext cx="469744" cy="259045"/>
    <xdr:sp macro="" textlink="">
      <xdr:nvSpPr>
        <xdr:cNvPr id="516" name="【庁舎】&#10;一人当たり面積該当値テキスト"/>
        <xdr:cNvSpPr txBox="1"/>
      </xdr:nvSpPr>
      <xdr:spPr>
        <a:xfrm>
          <a:off x="22199600" y="17755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86361</xdr:rowOff>
    </xdr:from>
    <xdr:to>
      <xdr:col>112</xdr:col>
      <xdr:colOff>38100</xdr:colOff>
      <xdr:row>105</xdr:row>
      <xdr:rowOff>16511</xdr:rowOff>
    </xdr:to>
    <xdr:sp macro="" textlink="">
      <xdr:nvSpPr>
        <xdr:cNvPr id="517" name="楕円 516"/>
        <xdr:cNvSpPr/>
      </xdr:nvSpPr>
      <xdr:spPr>
        <a:xfrm>
          <a:off x="21272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124461</xdr:rowOff>
    </xdr:from>
    <xdr:to>
      <xdr:col>116</xdr:col>
      <xdr:colOff>63500</xdr:colOff>
      <xdr:row>104</xdr:row>
      <xdr:rowOff>137161</xdr:rowOff>
    </xdr:to>
    <xdr:cxnSp macro="">
      <xdr:nvCxnSpPr>
        <xdr:cNvPr id="518" name="直線コネクタ 517"/>
        <xdr:cNvCxnSpPr/>
      </xdr:nvCxnSpPr>
      <xdr:spPr>
        <a:xfrm flipV="1">
          <a:off x="21323300" y="17955261"/>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101600</xdr:rowOff>
    </xdr:from>
    <xdr:to>
      <xdr:col>107</xdr:col>
      <xdr:colOff>101600</xdr:colOff>
      <xdr:row>105</xdr:row>
      <xdr:rowOff>31750</xdr:rowOff>
    </xdr:to>
    <xdr:sp macro="" textlink="">
      <xdr:nvSpPr>
        <xdr:cNvPr id="519" name="楕円 518"/>
        <xdr:cNvSpPr/>
      </xdr:nvSpPr>
      <xdr:spPr>
        <a:xfrm>
          <a:off x="20383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137161</xdr:rowOff>
    </xdr:from>
    <xdr:to>
      <xdr:col>111</xdr:col>
      <xdr:colOff>177800</xdr:colOff>
      <xdr:row>104</xdr:row>
      <xdr:rowOff>152400</xdr:rowOff>
    </xdr:to>
    <xdr:cxnSp macro="">
      <xdr:nvCxnSpPr>
        <xdr:cNvPr id="520" name="直線コネクタ 519"/>
        <xdr:cNvCxnSpPr/>
      </xdr:nvCxnSpPr>
      <xdr:spPr>
        <a:xfrm flipV="1">
          <a:off x="20434300" y="179679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113030</xdr:rowOff>
    </xdr:from>
    <xdr:to>
      <xdr:col>102</xdr:col>
      <xdr:colOff>165100</xdr:colOff>
      <xdr:row>105</xdr:row>
      <xdr:rowOff>43180</xdr:rowOff>
    </xdr:to>
    <xdr:sp macro="" textlink="">
      <xdr:nvSpPr>
        <xdr:cNvPr id="521" name="楕円 520"/>
        <xdr:cNvSpPr/>
      </xdr:nvSpPr>
      <xdr:spPr>
        <a:xfrm>
          <a:off x="19494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152400</xdr:rowOff>
    </xdr:from>
    <xdr:to>
      <xdr:col>107</xdr:col>
      <xdr:colOff>50800</xdr:colOff>
      <xdr:row>104</xdr:row>
      <xdr:rowOff>163830</xdr:rowOff>
    </xdr:to>
    <xdr:cxnSp macro="">
      <xdr:nvCxnSpPr>
        <xdr:cNvPr id="522" name="直線コネクタ 521"/>
        <xdr:cNvCxnSpPr/>
      </xdr:nvCxnSpPr>
      <xdr:spPr>
        <a:xfrm flipV="1">
          <a:off x="19545300" y="179832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41927</xdr:rowOff>
    </xdr:from>
    <xdr:ext cx="469744" cy="259045"/>
    <xdr:sp macro="" textlink="">
      <xdr:nvSpPr>
        <xdr:cNvPr id="523" name="n_1aveValue【庁舎】&#10;一人当たり面積"/>
        <xdr:cNvSpPr txBox="1"/>
      </xdr:nvSpPr>
      <xdr:spPr>
        <a:xfrm>
          <a:off x="21075727"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54627</xdr:rowOff>
    </xdr:from>
    <xdr:ext cx="469744" cy="259045"/>
    <xdr:sp macro="" textlink="">
      <xdr:nvSpPr>
        <xdr:cNvPr id="524" name="n_2aveValue【庁舎】&#10;一人当たり面積"/>
        <xdr:cNvSpPr txBox="1"/>
      </xdr:nvSpPr>
      <xdr:spPr>
        <a:xfrm>
          <a:off x="20199427"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68597</xdr:rowOff>
    </xdr:from>
    <xdr:ext cx="469744" cy="259045"/>
    <xdr:sp macro="" textlink="">
      <xdr:nvSpPr>
        <xdr:cNvPr id="525" name="n_3aveValue【庁舎】&#10;一人当たり面積"/>
        <xdr:cNvSpPr txBox="1"/>
      </xdr:nvSpPr>
      <xdr:spPr>
        <a:xfrm>
          <a:off x="193104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115588</xdr:rowOff>
    </xdr:from>
    <xdr:ext cx="469744" cy="259045"/>
    <xdr:sp macro="" textlink="">
      <xdr:nvSpPr>
        <xdr:cNvPr id="526" name="n_4aveValue【庁舎】&#10;一人当たり面積"/>
        <xdr:cNvSpPr txBox="1"/>
      </xdr:nvSpPr>
      <xdr:spPr>
        <a:xfrm>
          <a:off x="18421427" y="1777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33038</xdr:rowOff>
    </xdr:from>
    <xdr:ext cx="469744" cy="259045"/>
    <xdr:sp macro="" textlink="">
      <xdr:nvSpPr>
        <xdr:cNvPr id="527" name="n_1mainValue【庁舎】&#10;一人当たり面積"/>
        <xdr:cNvSpPr txBox="1"/>
      </xdr:nvSpPr>
      <xdr:spPr>
        <a:xfrm>
          <a:off x="210757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22877</xdr:rowOff>
    </xdr:from>
    <xdr:ext cx="469744" cy="259045"/>
    <xdr:sp macro="" textlink="">
      <xdr:nvSpPr>
        <xdr:cNvPr id="528" name="n_2mainValue【庁舎】&#10;一人当たり面積"/>
        <xdr:cNvSpPr txBox="1"/>
      </xdr:nvSpPr>
      <xdr:spPr>
        <a:xfrm>
          <a:off x="20199427"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59707</xdr:rowOff>
    </xdr:from>
    <xdr:ext cx="469744" cy="259045"/>
    <xdr:sp macro="" textlink="">
      <xdr:nvSpPr>
        <xdr:cNvPr id="529" name="n_3mainValue【庁舎】&#10;一人当たり面積"/>
        <xdr:cNvSpPr txBox="1"/>
      </xdr:nvSpPr>
      <xdr:spPr>
        <a:xfrm>
          <a:off x="19310427" y="177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30" name="正方形/長方形 52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31" name="正方形/長方形 53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32" name="テキスト ボックス 53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類似団体と比較して特に有形固定資産減価償却率が高くなっている施設は</a:t>
          </a:r>
          <a:r>
            <a:rPr kumimoji="1" lang="ja-JP" altLang="en-US" sz="1100">
              <a:solidFill>
                <a:schemeClr val="dk1"/>
              </a:solidFill>
              <a:effectLst/>
              <a:latin typeface="+mn-lt"/>
              <a:ea typeface="+mn-ea"/>
              <a:cs typeface="+mn-cs"/>
            </a:rPr>
            <a:t>福祉施設である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特に低くなっている施設として一般廃棄物処理施設と庁舎があげられる。</a:t>
          </a:r>
          <a:endParaRPr lang="ja-JP" altLang="ja-JP" sz="1400">
            <a:effectLst/>
          </a:endParaRPr>
        </a:p>
        <a:p>
          <a:r>
            <a:rPr kumimoji="1" lang="ja-JP" altLang="en-US" sz="1100">
              <a:solidFill>
                <a:schemeClr val="dk1"/>
              </a:solidFill>
              <a:effectLst/>
              <a:latin typeface="+mn-lt"/>
              <a:ea typeface="+mn-ea"/>
              <a:cs typeface="+mn-cs"/>
            </a:rPr>
            <a:t>　福祉施設は、集会施設や保健施設であり、施設の利用率やニーズ、維持管理費への影響などを分析し、個別施設計画に基づき老朽化対策に取り組んで行く。</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一般廃棄物処理施設の比率が低い要因としては、当町の主なごみ処理は西いぶり広域連合で行っていることと、</a:t>
          </a:r>
          <a:r>
            <a:rPr kumimoji="1" lang="ja-JP" altLang="en-US" sz="1100">
              <a:solidFill>
                <a:schemeClr val="dk1"/>
              </a:solidFill>
              <a:effectLst/>
              <a:latin typeface="+mn-lt"/>
              <a:ea typeface="+mn-ea"/>
              <a:cs typeface="+mn-cs"/>
            </a:rPr>
            <a:t>平成２８</a:t>
          </a:r>
          <a:r>
            <a:rPr kumimoji="1" lang="ja-JP" altLang="ja-JP" sz="1100">
              <a:solidFill>
                <a:schemeClr val="dk1"/>
              </a:solidFill>
              <a:effectLst/>
              <a:latin typeface="+mn-lt"/>
              <a:ea typeface="+mn-ea"/>
              <a:cs typeface="+mn-cs"/>
            </a:rPr>
            <a:t>年に生ごみ堆肥化施設のリサイクルセンター花美館の改装工事を行ったためである。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庁舎は</a:t>
          </a:r>
          <a:r>
            <a:rPr kumimoji="1" lang="ja-JP" altLang="en-US" sz="1100">
              <a:solidFill>
                <a:schemeClr val="dk1"/>
              </a:solidFill>
              <a:effectLst/>
              <a:latin typeface="+mn-lt"/>
              <a:ea typeface="+mn-ea"/>
              <a:cs typeface="+mn-cs"/>
            </a:rPr>
            <a:t>、平成１５年３</a:t>
          </a:r>
          <a:r>
            <a:rPr kumimoji="1" lang="ja-JP" altLang="ja-JP" sz="1100">
              <a:solidFill>
                <a:schemeClr val="dk1"/>
              </a:solidFill>
              <a:effectLst/>
              <a:latin typeface="+mn-lt"/>
              <a:ea typeface="+mn-ea"/>
              <a:cs typeface="+mn-cs"/>
            </a:rPr>
            <a:t>月に</a:t>
          </a:r>
          <a:r>
            <a:rPr kumimoji="1" lang="ja-JP" altLang="en-US" sz="1100">
              <a:solidFill>
                <a:schemeClr val="dk1"/>
              </a:solidFill>
              <a:effectLst/>
              <a:latin typeface="+mn-lt"/>
              <a:ea typeface="+mn-ea"/>
              <a:cs typeface="+mn-cs"/>
            </a:rPr>
            <a:t>建築</a:t>
          </a:r>
          <a:r>
            <a:rPr kumimoji="1" lang="ja-JP" altLang="ja-JP" sz="1100">
              <a:solidFill>
                <a:schemeClr val="dk1"/>
              </a:solidFill>
              <a:effectLst/>
              <a:latin typeface="+mn-lt"/>
              <a:ea typeface="+mn-ea"/>
              <a:cs typeface="+mn-cs"/>
            </a:rPr>
            <a:t>され</a:t>
          </a:r>
          <a:r>
            <a:rPr kumimoji="1" lang="ja-JP" altLang="en-US" sz="1100">
              <a:solidFill>
                <a:schemeClr val="dk1"/>
              </a:solidFill>
              <a:effectLst/>
              <a:latin typeface="+mn-lt"/>
              <a:ea typeface="+mn-ea"/>
              <a:cs typeface="+mn-cs"/>
            </a:rPr>
            <a:t>ており、令和元年度に策定した庁舎長期寿命化計画に基づき、今後、老朽化対策に取り組んで行く</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今後、人口減少が進むことから、今後のあり方も含め、公共施設等総合管理計画に基づき適切な維持管理を図る。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8,689
8,561
180.81
7,283,280
7,167,114
107,172
4,198,609
8,763,815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個人町民税の増により、税収が前年比</a:t>
          </a:r>
          <a:r>
            <a:rPr kumimoji="1" lang="en-US" altLang="ja-JP" sz="1300" baseline="0">
              <a:latin typeface="ＭＳ Ｐゴシック" panose="020B0600070205080204" pitchFamily="50" charset="-128"/>
              <a:ea typeface="ＭＳ Ｐゴシック" panose="020B0600070205080204" pitchFamily="50" charset="-128"/>
            </a:rPr>
            <a:t>0.1</a:t>
          </a:r>
          <a:r>
            <a:rPr kumimoji="1" lang="ja-JP" altLang="en-US" sz="1300" baseline="0">
              <a:latin typeface="ＭＳ Ｐゴシック" panose="020B0600070205080204" pitchFamily="50" charset="-128"/>
              <a:ea typeface="ＭＳ Ｐゴシック" panose="020B0600070205080204" pitchFamily="50" charset="-128"/>
            </a:rPr>
            <a:t>％の増となっているが、類似団体平均を下回っているため、職員定員適正化計画による定数管理や歳出の徹底的な見直しを実施するとともに、町税等のコンビニ収納をはじめとした更なる徴収業務の強化に取組み、財政基盤の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30540</xdr:rowOff>
    </xdr:from>
    <xdr:to>
      <xdr:col>23</xdr:col>
      <xdr:colOff>133350</xdr:colOff>
      <xdr:row>44</xdr:row>
      <xdr:rowOff>119138</xdr:rowOff>
    </xdr:to>
    <xdr:cxnSp macro="">
      <xdr:nvCxnSpPr>
        <xdr:cNvPr id="65" name="直線コネクタ 64"/>
        <xdr:cNvCxnSpPr/>
      </xdr:nvCxnSpPr>
      <xdr:spPr>
        <a:xfrm flipV="1">
          <a:off x="4953000" y="6031290"/>
          <a:ext cx="0" cy="16316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116917</xdr:rowOff>
    </xdr:from>
    <xdr:ext cx="762000" cy="259045"/>
    <xdr:sp macro="" textlink="">
      <xdr:nvSpPr>
        <xdr:cNvPr id="68" name="財政力最大値テキスト"/>
        <xdr:cNvSpPr txBox="1"/>
      </xdr:nvSpPr>
      <xdr:spPr>
        <a:xfrm>
          <a:off x="5041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30540</xdr:rowOff>
    </xdr:from>
    <xdr:to>
      <xdr:col>24</xdr:col>
      <xdr:colOff>12700</xdr:colOff>
      <xdr:row>35</xdr:row>
      <xdr:rowOff>30540</xdr:rowOff>
    </xdr:to>
    <xdr:cxnSp macro="">
      <xdr:nvCxnSpPr>
        <xdr:cNvPr id="69" name="直線コネクタ 68"/>
        <xdr:cNvCxnSpPr/>
      </xdr:nvCxnSpPr>
      <xdr:spPr>
        <a:xfrm>
          <a:off x="4864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141212</xdr:rowOff>
    </xdr:from>
    <xdr:to>
      <xdr:col>23</xdr:col>
      <xdr:colOff>133350</xdr:colOff>
      <xdr:row>43</xdr:row>
      <xdr:rowOff>152702</xdr:rowOff>
    </xdr:to>
    <xdr:cxnSp macro="">
      <xdr:nvCxnSpPr>
        <xdr:cNvPr id="70" name="直線コネクタ 69"/>
        <xdr:cNvCxnSpPr/>
      </xdr:nvCxnSpPr>
      <xdr:spPr>
        <a:xfrm flipV="1">
          <a:off x="4114800" y="751356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43</xdr:row>
      <xdr:rowOff>152702</xdr:rowOff>
    </xdr:to>
    <xdr:cxnSp macro="">
      <xdr:nvCxnSpPr>
        <xdr:cNvPr id="73" name="直線コネクタ 72"/>
        <xdr:cNvCxnSpPr/>
      </xdr:nvCxnSpPr>
      <xdr:spPr>
        <a:xfrm>
          <a:off x="3225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152702</xdr:rowOff>
    </xdr:from>
    <xdr:to>
      <xdr:col>15</xdr:col>
      <xdr:colOff>82550</xdr:colOff>
      <xdr:row>43</xdr:row>
      <xdr:rowOff>152702</xdr:rowOff>
    </xdr:to>
    <xdr:cxnSp macro="">
      <xdr:nvCxnSpPr>
        <xdr:cNvPr id="76" name="直線コネクタ 75"/>
        <xdr:cNvCxnSpPr/>
      </xdr:nvCxnSpPr>
      <xdr:spPr>
        <a:xfrm>
          <a:off x="2336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152702</xdr:rowOff>
    </xdr:from>
    <xdr:to>
      <xdr:col>11</xdr:col>
      <xdr:colOff>31750</xdr:colOff>
      <xdr:row>43</xdr:row>
      <xdr:rowOff>164193</xdr:rowOff>
    </xdr:to>
    <xdr:cxnSp macro="">
      <xdr:nvCxnSpPr>
        <xdr:cNvPr id="79" name="直線コネクタ 78"/>
        <xdr:cNvCxnSpPr/>
      </xdr:nvCxnSpPr>
      <xdr:spPr>
        <a:xfrm flipV="1">
          <a:off x="1447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90412</xdr:rowOff>
    </xdr:from>
    <xdr:to>
      <xdr:col>23</xdr:col>
      <xdr:colOff>184150</xdr:colOff>
      <xdr:row>44</xdr:row>
      <xdr:rowOff>20562</xdr:rowOff>
    </xdr:to>
    <xdr:sp macro="" textlink="">
      <xdr:nvSpPr>
        <xdr:cNvPr id="89" name="楕円 88"/>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62489</xdr:rowOff>
    </xdr:from>
    <xdr:ext cx="762000" cy="259045"/>
    <xdr:sp macro="" textlink="">
      <xdr:nvSpPr>
        <xdr:cNvPr id="90" name="財政力該当値テキスト"/>
        <xdr:cNvSpPr txBox="1"/>
      </xdr:nvSpPr>
      <xdr:spPr>
        <a:xfrm>
          <a:off x="5041900" y="743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101902</xdr:rowOff>
    </xdr:from>
    <xdr:to>
      <xdr:col>19</xdr:col>
      <xdr:colOff>184150</xdr:colOff>
      <xdr:row>44</xdr:row>
      <xdr:rowOff>32052</xdr:rowOff>
    </xdr:to>
    <xdr:sp macro="" textlink="">
      <xdr:nvSpPr>
        <xdr:cNvPr id="91" name="楕円 90"/>
        <xdr:cNvSpPr/>
      </xdr:nvSpPr>
      <xdr:spPr>
        <a:xfrm>
          <a:off x="4064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16829</xdr:rowOff>
    </xdr:from>
    <xdr:ext cx="736600" cy="259045"/>
    <xdr:sp macro="" textlink="">
      <xdr:nvSpPr>
        <xdr:cNvPr id="92" name="テキスト ボックス 91"/>
        <xdr:cNvSpPr txBox="1"/>
      </xdr:nvSpPr>
      <xdr:spPr>
        <a:xfrm>
          <a:off x="3733800" y="7560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101902</xdr:rowOff>
    </xdr:from>
    <xdr:to>
      <xdr:col>15</xdr:col>
      <xdr:colOff>133350</xdr:colOff>
      <xdr:row>44</xdr:row>
      <xdr:rowOff>32052</xdr:rowOff>
    </xdr:to>
    <xdr:sp macro="" textlink="">
      <xdr:nvSpPr>
        <xdr:cNvPr id="93" name="楕円 92"/>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16829</xdr:rowOff>
    </xdr:from>
    <xdr:ext cx="762000" cy="259045"/>
    <xdr:sp macro="" textlink="">
      <xdr:nvSpPr>
        <xdr:cNvPr id="94" name="テキスト ボックス 93"/>
        <xdr:cNvSpPr txBox="1"/>
      </xdr:nvSpPr>
      <xdr:spPr>
        <a:xfrm>
          <a:off x="2844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101902</xdr:rowOff>
    </xdr:from>
    <xdr:to>
      <xdr:col>11</xdr:col>
      <xdr:colOff>82550</xdr:colOff>
      <xdr:row>44</xdr:row>
      <xdr:rowOff>32052</xdr:rowOff>
    </xdr:to>
    <xdr:sp macro="" textlink="">
      <xdr:nvSpPr>
        <xdr:cNvPr id="95" name="楕円 94"/>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16829</xdr:rowOff>
    </xdr:from>
    <xdr:ext cx="762000" cy="259045"/>
    <xdr:sp macro="" textlink="">
      <xdr:nvSpPr>
        <xdr:cNvPr id="96" name="テキスト ボックス 95"/>
        <xdr:cNvSpPr txBox="1"/>
      </xdr:nvSpPr>
      <xdr:spPr>
        <a:xfrm>
          <a:off x="1955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8" name="テキスト ボックス 97"/>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地方交付税の交付額の減により、経常一般財源が減少しており、類似団体平均を上回っているものの、前年度と比較し若干だが改善傾向にある。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今後も社会保障費の増などにより、経常経費の更なる増加が見込まれるが、事務事業の見直しを実施し、公共施設の統廃合を検討するなど、経常経費の削減に努める。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66</xdr:row>
      <xdr:rowOff>18204</xdr:rowOff>
    </xdr:to>
    <xdr:cxnSp macro="">
      <xdr:nvCxnSpPr>
        <xdr:cNvPr id="128" name="直線コネクタ 127"/>
        <xdr:cNvCxnSpPr/>
      </xdr:nvCxnSpPr>
      <xdr:spPr>
        <a:xfrm flipV="1">
          <a:off x="4953000" y="992632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31"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2" name="直線コネクタ 131"/>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94192</xdr:rowOff>
    </xdr:from>
    <xdr:to>
      <xdr:col>23</xdr:col>
      <xdr:colOff>133350</xdr:colOff>
      <xdr:row>63</xdr:row>
      <xdr:rowOff>98213</xdr:rowOff>
    </xdr:to>
    <xdr:cxnSp macro="">
      <xdr:nvCxnSpPr>
        <xdr:cNvPr id="133" name="直線コネクタ 132"/>
        <xdr:cNvCxnSpPr/>
      </xdr:nvCxnSpPr>
      <xdr:spPr>
        <a:xfrm flipV="1">
          <a:off x="4114800" y="10895542"/>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4" name="財政構造の弾力性平均値テキスト"/>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5" name="フローチャート: 判断 134"/>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157056</xdr:rowOff>
    </xdr:from>
    <xdr:to>
      <xdr:col>19</xdr:col>
      <xdr:colOff>133350</xdr:colOff>
      <xdr:row>63</xdr:row>
      <xdr:rowOff>98213</xdr:rowOff>
    </xdr:to>
    <xdr:cxnSp macro="">
      <xdr:nvCxnSpPr>
        <xdr:cNvPr id="136" name="直線コネクタ 135"/>
        <xdr:cNvCxnSpPr/>
      </xdr:nvCxnSpPr>
      <xdr:spPr>
        <a:xfrm>
          <a:off x="3225800" y="10786956"/>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146473</xdr:rowOff>
    </xdr:from>
    <xdr:to>
      <xdr:col>19</xdr:col>
      <xdr:colOff>184150</xdr:colOff>
      <xdr:row>63</xdr:row>
      <xdr:rowOff>76623</xdr:rowOff>
    </xdr:to>
    <xdr:sp macro="" textlink="">
      <xdr:nvSpPr>
        <xdr:cNvPr id="137" name="フローチャート: 判断 136"/>
        <xdr:cNvSpPr/>
      </xdr:nvSpPr>
      <xdr:spPr>
        <a:xfrm>
          <a:off x="4064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86800</xdr:rowOff>
    </xdr:from>
    <xdr:ext cx="736600" cy="259045"/>
    <xdr:sp macro="" textlink="">
      <xdr:nvSpPr>
        <xdr:cNvPr id="138" name="テキスト ボックス 137"/>
        <xdr:cNvSpPr txBox="1"/>
      </xdr:nvSpPr>
      <xdr:spPr>
        <a:xfrm>
          <a:off x="3733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157056</xdr:rowOff>
    </xdr:from>
    <xdr:to>
      <xdr:col>15</xdr:col>
      <xdr:colOff>82550</xdr:colOff>
      <xdr:row>63</xdr:row>
      <xdr:rowOff>98213</xdr:rowOff>
    </xdr:to>
    <xdr:cxnSp macro="">
      <xdr:nvCxnSpPr>
        <xdr:cNvPr id="139" name="直線コネクタ 138"/>
        <xdr:cNvCxnSpPr/>
      </xdr:nvCxnSpPr>
      <xdr:spPr>
        <a:xfrm flipV="1">
          <a:off x="2336800" y="10786956"/>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33248</xdr:rowOff>
    </xdr:from>
    <xdr:ext cx="762000" cy="259045"/>
    <xdr:sp macro="" textlink="">
      <xdr:nvSpPr>
        <xdr:cNvPr id="141" name="テキスト ボックス 140"/>
        <xdr:cNvSpPr txBox="1"/>
      </xdr:nvSpPr>
      <xdr:spPr>
        <a:xfrm>
          <a:off x="2844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98213</xdr:rowOff>
    </xdr:from>
    <xdr:to>
      <xdr:col>11</xdr:col>
      <xdr:colOff>31750</xdr:colOff>
      <xdr:row>63</xdr:row>
      <xdr:rowOff>126365</xdr:rowOff>
    </xdr:to>
    <xdr:cxnSp macro="">
      <xdr:nvCxnSpPr>
        <xdr:cNvPr id="142" name="直線コネクタ 141"/>
        <xdr:cNvCxnSpPr/>
      </xdr:nvCxnSpPr>
      <xdr:spPr>
        <a:xfrm flipV="1">
          <a:off x="1447800" y="10899563"/>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4" name="テキスト ボックス 143"/>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45" name="フローチャート: 判断 144"/>
        <xdr:cNvSpPr/>
      </xdr:nvSpPr>
      <xdr:spPr>
        <a:xfrm>
          <a:off x="1397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46" name="テキスト ボックス 145"/>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43392</xdr:rowOff>
    </xdr:from>
    <xdr:to>
      <xdr:col>23</xdr:col>
      <xdr:colOff>184150</xdr:colOff>
      <xdr:row>63</xdr:row>
      <xdr:rowOff>144992</xdr:rowOff>
    </xdr:to>
    <xdr:sp macro="" textlink="">
      <xdr:nvSpPr>
        <xdr:cNvPr id="152" name="楕円 151"/>
        <xdr:cNvSpPr/>
      </xdr:nvSpPr>
      <xdr:spPr>
        <a:xfrm>
          <a:off x="49022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15469</xdr:rowOff>
    </xdr:from>
    <xdr:ext cx="762000" cy="259045"/>
    <xdr:sp macro="" textlink="">
      <xdr:nvSpPr>
        <xdr:cNvPr id="153" name="財政構造の弾力性該当値テキスト"/>
        <xdr:cNvSpPr txBox="1"/>
      </xdr:nvSpPr>
      <xdr:spPr>
        <a:xfrm>
          <a:off x="5041900" y="1081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47413</xdr:rowOff>
    </xdr:from>
    <xdr:to>
      <xdr:col>19</xdr:col>
      <xdr:colOff>184150</xdr:colOff>
      <xdr:row>63</xdr:row>
      <xdr:rowOff>149013</xdr:rowOff>
    </xdr:to>
    <xdr:sp macro="" textlink="">
      <xdr:nvSpPr>
        <xdr:cNvPr id="154" name="楕円 153"/>
        <xdr:cNvSpPr/>
      </xdr:nvSpPr>
      <xdr:spPr>
        <a:xfrm>
          <a:off x="4064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133790</xdr:rowOff>
    </xdr:from>
    <xdr:ext cx="736600" cy="259045"/>
    <xdr:sp macro="" textlink="">
      <xdr:nvSpPr>
        <xdr:cNvPr id="155" name="テキスト ボックス 154"/>
        <xdr:cNvSpPr txBox="1"/>
      </xdr:nvSpPr>
      <xdr:spPr>
        <a:xfrm>
          <a:off x="3733800" y="1093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106256</xdr:rowOff>
    </xdr:from>
    <xdr:to>
      <xdr:col>15</xdr:col>
      <xdr:colOff>133350</xdr:colOff>
      <xdr:row>63</xdr:row>
      <xdr:rowOff>36406</xdr:rowOff>
    </xdr:to>
    <xdr:sp macro="" textlink="">
      <xdr:nvSpPr>
        <xdr:cNvPr id="156" name="楕円 155"/>
        <xdr:cNvSpPr/>
      </xdr:nvSpPr>
      <xdr:spPr>
        <a:xfrm>
          <a:off x="3175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46583</xdr:rowOff>
    </xdr:from>
    <xdr:ext cx="762000" cy="259045"/>
    <xdr:sp macro="" textlink="">
      <xdr:nvSpPr>
        <xdr:cNvPr id="157" name="テキスト ボックス 156"/>
        <xdr:cNvSpPr txBox="1"/>
      </xdr:nvSpPr>
      <xdr:spPr>
        <a:xfrm>
          <a:off x="2844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47413</xdr:rowOff>
    </xdr:from>
    <xdr:to>
      <xdr:col>11</xdr:col>
      <xdr:colOff>82550</xdr:colOff>
      <xdr:row>63</xdr:row>
      <xdr:rowOff>149013</xdr:rowOff>
    </xdr:to>
    <xdr:sp macro="" textlink="">
      <xdr:nvSpPr>
        <xdr:cNvPr id="158" name="楕円 157"/>
        <xdr:cNvSpPr/>
      </xdr:nvSpPr>
      <xdr:spPr>
        <a:xfrm>
          <a:off x="2286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133790</xdr:rowOff>
    </xdr:from>
    <xdr:ext cx="762000" cy="259045"/>
    <xdr:sp macro="" textlink="">
      <xdr:nvSpPr>
        <xdr:cNvPr id="159" name="テキスト ボックス 158"/>
        <xdr:cNvSpPr txBox="1"/>
      </xdr:nvSpPr>
      <xdr:spPr>
        <a:xfrm>
          <a:off x="1955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60" name="楕円 159"/>
        <xdr:cNvSpPr/>
      </xdr:nvSpPr>
      <xdr:spPr>
        <a:xfrm>
          <a:off x="1397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61" name="テキスト ボックス 160"/>
        <xdr:cNvSpPr txBox="1"/>
      </xdr:nvSpPr>
      <xdr:spPr>
        <a:xfrm>
          <a:off x="1066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[268,678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高くなっているのは、合併したことにより保有する公共施設数が多く、その維持管理に費用がかかっているためである。公共施設の管理については、指定管理者制度も導入しているところではあるが、老朽化に伴う施設維持補修費も今後負担となってくるため、統廃合も含めたコスト削減を図っ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76315</xdr:rowOff>
    </xdr:from>
    <xdr:to>
      <xdr:col>23</xdr:col>
      <xdr:colOff>133350</xdr:colOff>
      <xdr:row>90</xdr:row>
      <xdr:rowOff>27073</xdr:rowOff>
    </xdr:to>
    <xdr:cxnSp macro="">
      <xdr:nvCxnSpPr>
        <xdr:cNvPr id="191" name="直線コネクタ 190"/>
        <xdr:cNvCxnSpPr/>
      </xdr:nvCxnSpPr>
      <xdr:spPr>
        <a:xfrm flipV="1">
          <a:off x="4953000" y="13963765"/>
          <a:ext cx="0" cy="149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170600</xdr:rowOff>
    </xdr:from>
    <xdr:ext cx="762000" cy="259045"/>
    <xdr:sp macro="" textlink="">
      <xdr:nvSpPr>
        <xdr:cNvPr id="192" name="人件費・物件費等の状況最小値テキスト"/>
        <xdr:cNvSpPr txBox="1"/>
      </xdr:nvSpPr>
      <xdr:spPr>
        <a:xfrm>
          <a:off x="5041900" y="1542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27073</xdr:rowOff>
    </xdr:from>
    <xdr:to>
      <xdr:col>24</xdr:col>
      <xdr:colOff>12700</xdr:colOff>
      <xdr:row>90</xdr:row>
      <xdr:rowOff>27073</xdr:rowOff>
    </xdr:to>
    <xdr:cxnSp macro="">
      <xdr:nvCxnSpPr>
        <xdr:cNvPr id="193" name="直線コネクタ 192"/>
        <xdr:cNvCxnSpPr/>
      </xdr:nvCxnSpPr>
      <xdr:spPr>
        <a:xfrm>
          <a:off x="4864100" y="1545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162692</xdr:rowOff>
    </xdr:from>
    <xdr:ext cx="762000" cy="259045"/>
    <xdr:sp macro="" textlink="">
      <xdr:nvSpPr>
        <xdr:cNvPr id="194" name="人件費・物件費等の状況最大値テキスト"/>
        <xdr:cNvSpPr txBox="1"/>
      </xdr:nvSpPr>
      <xdr:spPr>
        <a:xfrm>
          <a:off x="5041900" y="1370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76315</xdr:rowOff>
    </xdr:from>
    <xdr:to>
      <xdr:col>24</xdr:col>
      <xdr:colOff>12700</xdr:colOff>
      <xdr:row>81</xdr:row>
      <xdr:rowOff>76315</xdr:rowOff>
    </xdr:to>
    <xdr:cxnSp macro="">
      <xdr:nvCxnSpPr>
        <xdr:cNvPr id="195" name="直線コネクタ 194"/>
        <xdr:cNvCxnSpPr/>
      </xdr:nvCxnSpPr>
      <xdr:spPr>
        <a:xfrm>
          <a:off x="4864100" y="1396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53707</xdr:rowOff>
    </xdr:from>
    <xdr:to>
      <xdr:col>23</xdr:col>
      <xdr:colOff>133350</xdr:colOff>
      <xdr:row>84</xdr:row>
      <xdr:rowOff>77234</xdr:rowOff>
    </xdr:to>
    <xdr:cxnSp macro="">
      <xdr:nvCxnSpPr>
        <xdr:cNvPr id="196" name="直線コネクタ 195"/>
        <xdr:cNvCxnSpPr/>
      </xdr:nvCxnSpPr>
      <xdr:spPr>
        <a:xfrm>
          <a:off x="4114800" y="14455507"/>
          <a:ext cx="838200" cy="2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127691</xdr:rowOff>
    </xdr:from>
    <xdr:ext cx="762000" cy="259045"/>
    <xdr:sp macro="" textlink="">
      <xdr:nvSpPr>
        <xdr:cNvPr id="197" name="人件費・物件費等の状況平均値テキスト"/>
        <xdr:cNvSpPr txBox="1"/>
      </xdr:nvSpPr>
      <xdr:spPr>
        <a:xfrm>
          <a:off x="5041900" y="14186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111164</xdr:rowOff>
    </xdr:from>
    <xdr:to>
      <xdr:col>23</xdr:col>
      <xdr:colOff>184150</xdr:colOff>
      <xdr:row>84</xdr:row>
      <xdr:rowOff>41314</xdr:rowOff>
    </xdr:to>
    <xdr:sp macro="" textlink="">
      <xdr:nvSpPr>
        <xdr:cNvPr id="198" name="フローチャート: 判断 197"/>
        <xdr:cNvSpPr/>
      </xdr:nvSpPr>
      <xdr:spPr>
        <a:xfrm>
          <a:off x="4902200" y="1434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19712</xdr:rowOff>
    </xdr:from>
    <xdr:to>
      <xdr:col>19</xdr:col>
      <xdr:colOff>133350</xdr:colOff>
      <xdr:row>84</xdr:row>
      <xdr:rowOff>53707</xdr:rowOff>
    </xdr:to>
    <xdr:cxnSp macro="">
      <xdr:nvCxnSpPr>
        <xdr:cNvPr id="199" name="直線コネクタ 198"/>
        <xdr:cNvCxnSpPr/>
      </xdr:nvCxnSpPr>
      <xdr:spPr>
        <a:xfrm>
          <a:off x="3225800" y="14421512"/>
          <a:ext cx="889000" cy="3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81248</xdr:rowOff>
    </xdr:from>
    <xdr:to>
      <xdr:col>19</xdr:col>
      <xdr:colOff>184150</xdr:colOff>
      <xdr:row>84</xdr:row>
      <xdr:rowOff>11398</xdr:rowOff>
    </xdr:to>
    <xdr:sp macro="" textlink="">
      <xdr:nvSpPr>
        <xdr:cNvPr id="200" name="フローチャート: 判断 199"/>
        <xdr:cNvSpPr/>
      </xdr:nvSpPr>
      <xdr:spPr>
        <a:xfrm>
          <a:off x="40640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21575</xdr:rowOff>
    </xdr:from>
    <xdr:ext cx="736600" cy="259045"/>
    <xdr:sp macro="" textlink="">
      <xdr:nvSpPr>
        <xdr:cNvPr id="201" name="テキスト ボックス 200"/>
        <xdr:cNvSpPr txBox="1"/>
      </xdr:nvSpPr>
      <xdr:spPr>
        <a:xfrm>
          <a:off x="3733800" y="14080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19712</xdr:rowOff>
    </xdr:from>
    <xdr:to>
      <xdr:col>15</xdr:col>
      <xdr:colOff>82550</xdr:colOff>
      <xdr:row>84</xdr:row>
      <xdr:rowOff>32251</xdr:rowOff>
    </xdr:to>
    <xdr:cxnSp macro="">
      <xdr:nvCxnSpPr>
        <xdr:cNvPr id="202" name="直線コネクタ 201"/>
        <xdr:cNvCxnSpPr/>
      </xdr:nvCxnSpPr>
      <xdr:spPr>
        <a:xfrm flipV="1">
          <a:off x="2336800" y="14421512"/>
          <a:ext cx="889000" cy="1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82575</xdr:rowOff>
    </xdr:from>
    <xdr:to>
      <xdr:col>15</xdr:col>
      <xdr:colOff>133350</xdr:colOff>
      <xdr:row>84</xdr:row>
      <xdr:rowOff>12725</xdr:rowOff>
    </xdr:to>
    <xdr:sp macro="" textlink="">
      <xdr:nvSpPr>
        <xdr:cNvPr id="203" name="フローチャート: 判断 202"/>
        <xdr:cNvSpPr/>
      </xdr:nvSpPr>
      <xdr:spPr>
        <a:xfrm>
          <a:off x="3175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22902</xdr:rowOff>
    </xdr:from>
    <xdr:ext cx="762000" cy="259045"/>
    <xdr:sp macro="" textlink="">
      <xdr:nvSpPr>
        <xdr:cNvPr id="204" name="テキスト ボックス 203"/>
        <xdr:cNvSpPr txBox="1"/>
      </xdr:nvSpPr>
      <xdr:spPr>
        <a:xfrm>
          <a:off x="2844800" y="1408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30795</xdr:rowOff>
    </xdr:from>
    <xdr:to>
      <xdr:col>11</xdr:col>
      <xdr:colOff>31750</xdr:colOff>
      <xdr:row>84</xdr:row>
      <xdr:rowOff>32251</xdr:rowOff>
    </xdr:to>
    <xdr:cxnSp macro="">
      <xdr:nvCxnSpPr>
        <xdr:cNvPr id="205" name="直線コネクタ 204"/>
        <xdr:cNvCxnSpPr/>
      </xdr:nvCxnSpPr>
      <xdr:spPr>
        <a:xfrm>
          <a:off x="1447800" y="14432595"/>
          <a:ext cx="889000" cy="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52471</xdr:rowOff>
    </xdr:from>
    <xdr:to>
      <xdr:col>11</xdr:col>
      <xdr:colOff>82550</xdr:colOff>
      <xdr:row>83</xdr:row>
      <xdr:rowOff>154071</xdr:rowOff>
    </xdr:to>
    <xdr:sp macro="" textlink="">
      <xdr:nvSpPr>
        <xdr:cNvPr id="206" name="フローチャート: 判断 205"/>
        <xdr:cNvSpPr/>
      </xdr:nvSpPr>
      <xdr:spPr>
        <a:xfrm>
          <a:off x="2286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164248</xdr:rowOff>
    </xdr:from>
    <xdr:ext cx="762000" cy="259045"/>
    <xdr:sp macro="" textlink="">
      <xdr:nvSpPr>
        <xdr:cNvPr id="207" name="テキスト ボックス 206"/>
        <xdr:cNvSpPr txBox="1"/>
      </xdr:nvSpPr>
      <xdr:spPr>
        <a:xfrm>
          <a:off x="1955800" y="1405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169875</xdr:rowOff>
    </xdr:from>
    <xdr:to>
      <xdr:col>7</xdr:col>
      <xdr:colOff>31750</xdr:colOff>
      <xdr:row>83</xdr:row>
      <xdr:rowOff>100025</xdr:rowOff>
    </xdr:to>
    <xdr:sp macro="" textlink="">
      <xdr:nvSpPr>
        <xdr:cNvPr id="208" name="フローチャート: 判断 207"/>
        <xdr:cNvSpPr/>
      </xdr:nvSpPr>
      <xdr:spPr>
        <a:xfrm>
          <a:off x="1397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110202</xdr:rowOff>
    </xdr:from>
    <xdr:ext cx="762000" cy="259045"/>
    <xdr:sp macro="" textlink="">
      <xdr:nvSpPr>
        <xdr:cNvPr id="209" name="テキスト ボックス 208"/>
        <xdr:cNvSpPr txBox="1"/>
      </xdr:nvSpPr>
      <xdr:spPr>
        <a:xfrm>
          <a:off x="1066800" y="139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26434</xdr:rowOff>
    </xdr:from>
    <xdr:to>
      <xdr:col>23</xdr:col>
      <xdr:colOff>184150</xdr:colOff>
      <xdr:row>84</xdr:row>
      <xdr:rowOff>128034</xdr:rowOff>
    </xdr:to>
    <xdr:sp macro="" textlink="">
      <xdr:nvSpPr>
        <xdr:cNvPr id="215" name="楕円 214"/>
        <xdr:cNvSpPr/>
      </xdr:nvSpPr>
      <xdr:spPr>
        <a:xfrm>
          <a:off x="4902200" y="1442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169961</xdr:rowOff>
    </xdr:from>
    <xdr:ext cx="762000" cy="259045"/>
    <xdr:sp macro="" textlink="">
      <xdr:nvSpPr>
        <xdr:cNvPr id="216" name="人件費・物件費等の状況該当値テキスト"/>
        <xdr:cNvSpPr txBox="1"/>
      </xdr:nvSpPr>
      <xdr:spPr>
        <a:xfrm>
          <a:off x="5041900" y="14400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2907</xdr:rowOff>
    </xdr:from>
    <xdr:to>
      <xdr:col>19</xdr:col>
      <xdr:colOff>184150</xdr:colOff>
      <xdr:row>84</xdr:row>
      <xdr:rowOff>104507</xdr:rowOff>
    </xdr:to>
    <xdr:sp macro="" textlink="">
      <xdr:nvSpPr>
        <xdr:cNvPr id="217" name="楕円 216"/>
        <xdr:cNvSpPr/>
      </xdr:nvSpPr>
      <xdr:spPr>
        <a:xfrm>
          <a:off x="4064000" y="1440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89284</xdr:rowOff>
    </xdr:from>
    <xdr:ext cx="736600" cy="259045"/>
    <xdr:sp macro="" textlink="">
      <xdr:nvSpPr>
        <xdr:cNvPr id="218" name="テキスト ボックス 217"/>
        <xdr:cNvSpPr txBox="1"/>
      </xdr:nvSpPr>
      <xdr:spPr>
        <a:xfrm>
          <a:off x="3733800" y="14491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140362</xdr:rowOff>
    </xdr:from>
    <xdr:to>
      <xdr:col>15</xdr:col>
      <xdr:colOff>133350</xdr:colOff>
      <xdr:row>84</xdr:row>
      <xdr:rowOff>70512</xdr:rowOff>
    </xdr:to>
    <xdr:sp macro="" textlink="">
      <xdr:nvSpPr>
        <xdr:cNvPr id="219" name="楕円 218"/>
        <xdr:cNvSpPr/>
      </xdr:nvSpPr>
      <xdr:spPr>
        <a:xfrm>
          <a:off x="3175000" y="1437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55289</xdr:rowOff>
    </xdr:from>
    <xdr:ext cx="762000" cy="259045"/>
    <xdr:sp macro="" textlink="">
      <xdr:nvSpPr>
        <xdr:cNvPr id="220" name="テキスト ボックス 219"/>
        <xdr:cNvSpPr txBox="1"/>
      </xdr:nvSpPr>
      <xdr:spPr>
        <a:xfrm>
          <a:off x="2844800" y="1445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152901</xdr:rowOff>
    </xdr:from>
    <xdr:to>
      <xdr:col>11</xdr:col>
      <xdr:colOff>82550</xdr:colOff>
      <xdr:row>84</xdr:row>
      <xdr:rowOff>83051</xdr:rowOff>
    </xdr:to>
    <xdr:sp macro="" textlink="">
      <xdr:nvSpPr>
        <xdr:cNvPr id="221" name="楕円 220"/>
        <xdr:cNvSpPr/>
      </xdr:nvSpPr>
      <xdr:spPr>
        <a:xfrm>
          <a:off x="2286000" y="1438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67828</xdr:rowOff>
    </xdr:from>
    <xdr:ext cx="762000" cy="259045"/>
    <xdr:sp macro="" textlink="">
      <xdr:nvSpPr>
        <xdr:cNvPr id="222" name="テキスト ボックス 221"/>
        <xdr:cNvSpPr txBox="1"/>
      </xdr:nvSpPr>
      <xdr:spPr>
        <a:xfrm>
          <a:off x="1955800" y="1446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151445</xdr:rowOff>
    </xdr:from>
    <xdr:to>
      <xdr:col>7</xdr:col>
      <xdr:colOff>31750</xdr:colOff>
      <xdr:row>84</xdr:row>
      <xdr:rowOff>81595</xdr:rowOff>
    </xdr:to>
    <xdr:sp macro="" textlink="">
      <xdr:nvSpPr>
        <xdr:cNvPr id="223" name="楕円 222"/>
        <xdr:cNvSpPr/>
      </xdr:nvSpPr>
      <xdr:spPr>
        <a:xfrm>
          <a:off x="1397000" y="1438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66372</xdr:rowOff>
    </xdr:from>
    <xdr:ext cx="762000" cy="259045"/>
    <xdr:sp macro="" textlink="">
      <xdr:nvSpPr>
        <xdr:cNvPr id="224" name="テキスト ボックス 223"/>
        <xdr:cNvSpPr txBox="1"/>
      </xdr:nvSpPr>
      <xdr:spPr>
        <a:xfrm>
          <a:off x="1066800" y="1446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昨年度と比較し若干改善はされたものの、依然として高い水準であり、類似団体平均を大きく上回っている。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国の制度に準じた給与制度ではあるが、引き続き給与水準の適正化に努める。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35379</xdr:rowOff>
    </xdr:to>
    <xdr:cxnSp macro="">
      <xdr:nvCxnSpPr>
        <xdr:cNvPr id="255" name="直線コネクタ 254"/>
        <xdr:cNvCxnSpPr/>
      </xdr:nvCxnSpPr>
      <xdr:spPr>
        <a:xfrm flipV="1">
          <a:off x="17018000" y="13938552"/>
          <a:ext cx="0" cy="13558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6"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7" name="直線コネクタ 256"/>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8"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9" name="直線コネクタ 258"/>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22982</xdr:rowOff>
    </xdr:to>
    <xdr:cxnSp macro="">
      <xdr:nvCxnSpPr>
        <xdr:cNvPr id="260" name="直線コネクタ 259"/>
        <xdr:cNvCxnSpPr/>
      </xdr:nvCxnSpPr>
      <xdr:spPr>
        <a:xfrm flipV="1">
          <a:off x="16179800" y="15087600"/>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61"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2" name="フローチャート: 判断 261"/>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113998</xdr:rowOff>
    </xdr:from>
    <xdr:to>
      <xdr:col>77</xdr:col>
      <xdr:colOff>44450</xdr:colOff>
      <xdr:row>88</xdr:row>
      <xdr:rowOff>22982</xdr:rowOff>
    </xdr:to>
    <xdr:cxnSp macro="">
      <xdr:nvCxnSpPr>
        <xdr:cNvPr id="263" name="直線コネクタ 262"/>
        <xdr:cNvCxnSpPr/>
      </xdr:nvCxnSpPr>
      <xdr:spPr>
        <a:xfrm>
          <a:off x="15290800" y="1503014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5" name="テキスト ボックス 264"/>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113998</xdr:rowOff>
    </xdr:from>
    <xdr:to>
      <xdr:col>72</xdr:col>
      <xdr:colOff>203200</xdr:colOff>
      <xdr:row>87</xdr:row>
      <xdr:rowOff>136979</xdr:rowOff>
    </xdr:to>
    <xdr:cxnSp macro="">
      <xdr:nvCxnSpPr>
        <xdr:cNvPr id="266" name="直線コネクタ 265"/>
        <xdr:cNvCxnSpPr/>
      </xdr:nvCxnSpPr>
      <xdr:spPr>
        <a:xfrm flipV="1">
          <a:off x="14401800" y="1503014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7" name="フローチャート: 判断 266"/>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138689</xdr:rowOff>
    </xdr:from>
    <xdr:ext cx="762000" cy="259045"/>
    <xdr:sp macro="" textlink="">
      <xdr:nvSpPr>
        <xdr:cNvPr id="268" name="テキスト ボックス 267"/>
        <xdr:cNvSpPr txBox="1"/>
      </xdr:nvSpPr>
      <xdr:spPr>
        <a:xfrm>
          <a:off x="14909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88</xdr:row>
      <xdr:rowOff>22982</xdr:rowOff>
    </xdr:to>
    <xdr:cxnSp macro="">
      <xdr:nvCxnSpPr>
        <xdr:cNvPr id="269" name="直線コネクタ 268"/>
        <xdr:cNvCxnSpPr/>
      </xdr:nvCxnSpPr>
      <xdr:spPr>
        <a:xfrm flipV="1">
          <a:off x="13512800" y="1505312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70" name="フローチャート: 判断 269"/>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71" name="テキスト ボックス 270"/>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72" name="フローチャート: 判断 271"/>
        <xdr:cNvSpPr/>
      </xdr:nvSpPr>
      <xdr:spPr>
        <a:xfrm>
          <a:off x="13462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150179</xdr:rowOff>
    </xdr:from>
    <xdr:ext cx="762000" cy="259045"/>
    <xdr:sp macro="" textlink="">
      <xdr:nvSpPr>
        <xdr:cNvPr id="273" name="テキスト ボックス 272"/>
        <xdr:cNvSpPr txBox="1"/>
      </xdr:nvSpPr>
      <xdr:spPr>
        <a:xfrm>
          <a:off x="13131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9" name="楕円 278"/>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80" name="給与水準   （国との比較）該当値テキスト"/>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143632</xdr:rowOff>
    </xdr:from>
    <xdr:to>
      <xdr:col>77</xdr:col>
      <xdr:colOff>95250</xdr:colOff>
      <xdr:row>88</xdr:row>
      <xdr:rowOff>73782</xdr:rowOff>
    </xdr:to>
    <xdr:sp macro="" textlink="">
      <xdr:nvSpPr>
        <xdr:cNvPr id="281" name="楕円 280"/>
        <xdr:cNvSpPr/>
      </xdr:nvSpPr>
      <xdr:spPr>
        <a:xfrm>
          <a:off x="161290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58559</xdr:rowOff>
    </xdr:from>
    <xdr:ext cx="736600" cy="259045"/>
    <xdr:sp macro="" textlink="">
      <xdr:nvSpPr>
        <xdr:cNvPr id="282" name="テキスト ボックス 281"/>
        <xdr:cNvSpPr txBox="1"/>
      </xdr:nvSpPr>
      <xdr:spPr>
        <a:xfrm>
          <a:off x="15798800" y="15146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63198</xdr:rowOff>
    </xdr:from>
    <xdr:to>
      <xdr:col>73</xdr:col>
      <xdr:colOff>44450</xdr:colOff>
      <xdr:row>87</xdr:row>
      <xdr:rowOff>164798</xdr:rowOff>
    </xdr:to>
    <xdr:sp macro="" textlink="">
      <xdr:nvSpPr>
        <xdr:cNvPr id="283" name="楕円 282"/>
        <xdr:cNvSpPr/>
      </xdr:nvSpPr>
      <xdr:spPr>
        <a:xfrm>
          <a:off x="15240000" y="1497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149575</xdr:rowOff>
    </xdr:from>
    <xdr:ext cx="762000" cy="259045"/>
    <xdr:sp macro="" textlink="">
      <xdr:nvSpPr>
        <xdr:cNvPr id="284" name="テキスト ボックス 283"/>
        <xdr:cNvSpPr txBox="1"/>
      </xdr:nvSpPr>
      <xdr:spPr>
        <a:xfrm>
          <a:off x="14909800" y="1506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5" name="楕円 284"/>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6" name="テキスト ボックス 285"/>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143632</xdr:rowOff>
    </xdr:from>
    <xdr:to>
      <xdr:col>64</xdr:col>
      <xdr:colOff>152400</xdr:colOff>
      <xdr:row>88</xdr:row>
      <xdr:rowOff>73782</xdr:rowOff>
    </xdr:to>
    <xdr:sp macro="" textlink="">
      <xdr:nvSpPr>
        <xdr:cNvPr id="287" name="楕円 286"/>
        <xdr:cNvSpPr/>
      </xdr:nvSpPr>
      <xdr:spPr>
        <a:xfrm>
          <a:off x="134620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58559</xdr:rowOff>
    </xdr:from>
    <xdr:ext cx="762000" cy="259045"/>
    <xdr:sp macro="" textlink="">
      <xdr:nvSpPr>
        <xdr:cNvPr id="288" name="テキスト ボックス 287"/>
        <xdr:cNvSpPr txBox="1"/>
      </xdr:nvSpPr>
      <xdr:spPr>
        <a:xfrm>
          <a:off x="13131800" y="1514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令和元年新規採用の増により、類似団体平均を上回っている。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今後も計画に沿った職員数の維持に努め、必要と認められる人員配置については弾力的に対応し、職員の適正配置に努める。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142156</xdr:rowOff>
    </xdr:from>
    <xdr:to>
      <xdr:col>81</xdr:col>
      <xdr:colOff>44450</xdr:colOff>
      <xdr:row>67</xdr:row>
      <xdr:rowOff>22902</xdr:rowOff>
    </xdr:to>
    <xdr:cxnSp macro="">
      <xdr:nvCxnSpPr>
        <xdr:cNvPr id="318" name="直線コネクタ 317"/>
        <xdr:cNvCxnSpPr/>
      </xdr:nvCxnSpPr>
      <xdr:spPr>
        <a:xfrm flipV="1">
          <a:off x="17018000" y="10257706"/>
          <a:ext cx="0" cy="1252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166429</xdr:rowOff>
    </xdr:from>
    <xdr:ext cx="762000" cy="259045"/>
    <xdr:sp macro="" textlink="">
      <xdr:nvSpPr>
        <xdr:cNvPr id="319" name="定員管理の状況最小値テキスト"/>
        <xdr:cNvSpPr txBox="1"/>
      </xdr:nvSpPr>
      <xdr:spPr>
        <a:xfrm>
          <a:off x="17106900" y="1148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22902</xdr:rowOff>
    </xdr:from>
    <xdr:to>
      <xdr:col>81</xdr:col>
      <xdr:colOff>133350</xdr:colOff>
      <xdr:row>67</xdr:row>
      <xdr:rowOff>22902</xdr:rowOff>
    </xdr:to>
    <xdr:cxnSp macro="">
      <xdr:nvCxnSpPr>
        <xdr:cNvPr id="320" name="直線コネクタ 319"/>
        <xdr:cNvCxnSpPr/>
      </xdr:nvCxnSpPr>
      <xdr:spPr>
        <a:xfrm>
          <a:off x="16929100" y="1151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57083</xdr:rowOff>
    </xdr:from>
    <xdr:ext cx="762000" cy="259045"/>
    <xdr:sp macro="" textlink="">
      <xdr:nvSpPr>
        <xdr:cNvPr id="321" name="定員管理の状況最大値テキスト"/>
        <xdr:cNvSpPr txBox="1"/>
      </xdr:nvSpPr>
      <xdr:spPr>
        <a:xfrm>
          <a:off x="17106900" y="1000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142156</xdr:rowOff>
    </xdr:from>
    <xdr:to>
      <xdr:col>81</xdr:col>
      <xdr:colOff>133350</xdr:colOff>
      <xdr:row>59</xdr:row>
      <xdr:rowOff>142156</xdr:rowOff>
    </xdr:to>
    <xdr:cxnSp macro="">
      <xdr:nvCxnSpPr>
        <xdr:cNvPr id="322" name="直線コネクタ 321"/>
        <xdr:cNvCxnSpPr/>
      </xdr:nvCxnSpPr>
      <xdr:spPr>
        <a:xfrm>
          <a:off x="16929100" y="1025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87080</xdr:rowOff>
    </xdr:from>
    <xdr:to>
      <xdr:col>81</xdr:col>
      <xdr:colOff>44450</xdr:colOff>
      <xdr:row>62</xdr:row>
      <xdr:rowOff>134535</xdr:rowOff>
    </xdr:to>
    <xdr:cxnSp macro="">
      <xdr:nvCxnSpPr>
        <xdr:cNvPr id="323" name="直線コネクタ 322"/>
        <xdr:cNvCxnSpPr/>
      </xdr:nvCxnSpPr>
      <xdr:spPr>
        <a:xfrm>
          <a:off x="16179800" y="10716980"/>
          <a:ext cx="838200" cy="4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33503</xdr:rowOff>
    </xdr:from>
    <xdr:ext cx="762000" cy="259045"/>
    <xdr:sp macro="" textlink="">
      <xdr:nvSpPr>
        <xdr:cNvPr id="324" name="定員管理の状況平均値テキスト"/>
        <xdr:cNvSpPr txBox="1"/>
      </xdr:nvSpPr>
      <xdr:spPr>
        <a:xfrm>
          <a:off x="17106900" y="10491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16976</xdr:rowOff>
    </xdr:from>
    <xdr:to>
      <xdr:col>81</xdr:col>
      <xdr:colOff>95250</xdr:colOff>
      <xdr:row>62</xdr:row>
      <xdr:rowOff>118576</xdr:rowOff>
    </xdr:to>
    <xdr:sp macro="" textlink="">
      <xdr:nvSpPr>
        <xdr:cNvPr id="325" name="フローチャート: 判断 324"/>
        <xdr:cNvSpPr/>
      </xdr:nvSpPr>
      <xdr:spPr>
        <a:xfrm>
          <a:off x="169672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87080</xdr:rowOff>
    </xdr:from>
    <xdr:to>
      <xdr:col>77</xdr:col>
      <xdr:colOff>44450</xdr:colOff>
      <xdr:row>62</xdr:row>
      <xdr:rowOff>88688</xdr:rowOff>
    </xdr:to>
    <xdr:cxnSp macro="">
      <xdr:nvCxnSpPr>
        <xdr:cNvPr id="326" name="直線コネクタ 325"/>
        <xdr:cNvCxnSpPr/>
      </xdr:nvCxnSpPr>
      <xdr:spPr>
        <a:xfrm flipV="1">
          <a:off x="15290800" y="10716980"/>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126340</xdr:rowOff>
    </xdr:from>
    <xdr:ext cx="736600" cy="259045"/>
    <xdr:sp macro="" textlink="">
      <xdr:nvSpPr>
        <xdr:cNvPr id="328" name="テキスト ボックス 327"/>
        <xdr:cNvSpPr txBox="1"/>
      </xdr:nvSpPr>
      <xdr:spPr>
        <a:xfrm>
          <a:off x="15798800" y="1041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25950</xdr:rowOff>
    </xdr:from>
    <xdr:to>
      <xdr:col>72</xdr:col>
      <xdr:colOff>203200</xdr:colOff>
      <xdr:row>62</xdr:row>
      <xdr:rowOff>88688</xdr:rowOff>
    </xdr:to>
    <xdr:cxnSp macro="">
      <xdr:nvCxnSpPr>
        <xdr:cNvPr id="329" name="直線コネクタ 328"/>
        <xdr:cNvCxnSpPr/>
      </xdr:nvCxnSpPr>
      <xdr:spPr>
        <a:xfrm>
          <a:off x="14401800" y="1065585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19389</xdr:rowOff>
    </xdr:from>
    <xdr:to>
      <xdr:col>73</xdr:col>
      <xdr:colOff>44450</xdr:colOff>
      <xdr:row>62</xdr:row>
      <xdr:rowOff>120989</xdr:rowOff>
    </xdr:to>
    <xdr:sp macro="" textlink="">
      <xdr:nvSpPr>
        <xdr:cNvPr id="330" name="フローチャート: 判断 329"/>
        <xdr:cNvSpPr/>
      </xdr:nvSpPr>
      <xdr:spPr>
        <a:xfrm>
          <a:off x="15240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131166</xdr:rowOff>
    </xdr:from>
    <xdr:ext cx="762000" cy="259045"/>
    <xdr:sp macro="" textlink="">
      <xdr:nvSpPr>
        <xdr:cNvPr id="331" name="テキスト ボックス 330"/>
        <xdr:cNvSpPr txBox="1"/>
      </xdr:nvSpPr>
      <xdr:spPr>
        <a:xfrm>
          <a:off x="14909800" y="1041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25950</xdr:rowOff>
    </xdr:from>
    <xdr:to>
      <xdr:col>68</xdr:col>
      <xdr:colOff>152400</xdr:colOff>
      <xdr:row>62</xdr:row>
      <xdr:rowOff>42842</xdr:rowOff>
    </xdr:to>
    <xdr:cxnSp macro="">
      <xdr:nvCxnSpPr>
        <xdr:cNvPr id="332" name="直線コネクタ 331"/>
        <xdr:cNvCxnSpPr/>
      </xdr:nvCxnSpPr>
      <xdr:spPr>
        <a:xfrm flipV="1">
          <a:off x="13512800" y="10655850"/>
          <a:ext cx="889000" cy="1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160274</xdr:rowOff>
    </xdr:from>
    <xdr:to>
      <xdr:col>68</xdr:col>
      <xdr:colOff>203200</xdr:colOff>
      <xdr:row>62</xdr:row>
      <xdr:rowOff>90424</xdr:rowOff>
    </xdr:to>
    <xdr:sp macro="" textlink="">
      <xdr:nvSpPr>
        <xdr:cNvPr id="333" name="フローチャート: 判断 332"/>
        <xdr:cNvSpPr/>
      </xdr:nvSpPr>
      <xdr:spPr>
        <a:xfrm>
          <a:off x="14351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75201</xdr:rowOff>
    </xdr:from>
    <xdr:ext cx="762000" cy="259045"/>
    <xdr:sp macro="" textlink="">
      <xdr:nvSpPr>
        <xdr:cNvPr id="334" name="テキスト ボックス 333"/>
        <xdr:cNvSpPr txBox="1"/>
      </xdr:nvSpPr>
      <xdr:spPr>
        <a:xfrm>
          <a:off x="14020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130514</xdr:rowOff>
    </xdr:from>
    <xdr:to>
      <xdr:col>64</xdr:col>
      <xdr:colOff>152400</xdr:colOff>
      <xdr:row>62</xdr:row>
      <xdr:rowOff>60664</xdr:rowOff>
    </xdr:to>
    <xdr:sp macro="" textlink="">
      <xdr:nvSpPr>
        <xdr:cNvPr id="335" name="フローチャート: 判断 334"/>
        <xdr:cNvSpPr/>
      </xdr:nvSpPr>
      <xdr:spPr>
        <a:xfrm>
          <a:off x="13462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70841</xdr:rowOff>
    </xdr:from>
    <xdr:ext cx="762000" cy="259045"/>
    <xdr:sp macro="" textlink="">
      <xdr:nvSpPr>
        <xdr:cNvPr id="336" name="テキスト ボックス 335"/>
        <xdr:cNvSpPr txBox="1"/>
      </xdr:nvSpPr>
      <xdr:spPr>
        <a:xfrm>
          <a:off x="13131800" y="103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83735</xdr:rowOff>
    </xdr:from>
    <xdr:to>
      <xdr:col>81</xdr:col>
      <xdr:colOff>95250</xdr:colOff>
      <xdr:row>63</xdr:row>
      <xdr:rowOff>13885</xdr:rowOff>
    </xdr:to>
    <xdr:sp macro="" textlink="">
      <xdr:nvSpPr>
        <xdr:cNvPr id="342" name="楕円 341"/>
        <xdr:cNvSpPr/>
      </xdr:nvSpPr>
      <xdr:spPr>
        <a:xfrm>
          <a:off x="16967200" y="107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55812</xdr:rowOff>
    </xdr:from>
    <xdr:ext cx="762000" cy="259045"/>
    <xdr:sp macro="" textlink="">
      <xdr:nvSpPr>
        <xdr:cNvPr id="343" name="定員管理の状況該当値テキスト"/>
        <xdr:cNvSpPr txBox="1"/>
      </xdr:nvSpPr>
      <xdr:spPr>
        <a:xfrm>
          <a:off x="17106900" y="1068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36280</xdr:rowOff>
    </xdr:from>
    <xdr:to>
      <xdr:col>77</xdr:col>
      <xdr:colOff>95250</xdr:colOff>
      <xdr:row>62</xdr:row>
      <xdr:rowOff>137880</xdr:rowOff>
    </xdr:to>
    <xdr:sp macro="" textlink="">
      <xdr:nvSpPr>
        <xdr:cNvPr id="344" name="楕円 343"/>
        <xdr:cNvSpPr/>
      </xdr:nvSpPr>
      <xdr:spPr>
        <a:xfrm>
          <a:off x="16129000" y="106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122657</xdr:rowOff>
    </xdr:from>
    <xdr:ext cx="736600" cy="259045"/>
    <xdr:sp macro="" textlink="">
      <xdr:nvSpPr>
        <xdr:cNvPr id="345" name="テキスト ボックス 344"/>
        <xdr:cNvSpPr txBox="1"/>
      </xdr:nvSpPr>
      <xdr:spPr>
        <a:xfrm>
          <a:off x="15798800" y="10752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37888</xdr:rowOff>
    </xdr:from>
    <xdr:to>
      <xdr:col>73</xdr:col>
      <xdr:colOff>44450</xdr:colOff>
      <xdr:row>62</xdr:row>
      <xdr:rowOff>139488</xdr:rowOff>
    </xdr:to>
    <xdr:sp macro="" textlink="">
      <xdr:nvSpPr>
        <xdr:cNvPr id="346" name="楕円 345"/>
        <xdr:cNvSpPr/>
      </xdr:nvSpPr>
      <xdr:spPr>
        <a:xfrm>
          <a:off x="15240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124265</xdr:rowOff>
    </xdr:from>
    <xdr:ext cx="762000" cy="259045"/>
    <xdr:sp macro="" textlink="">
      <xdr:nvSpPr>
        <xdr:cNvPr id="347" name="テキスト ボックス 346"/>
        <xdr:cNvSpPr txBox="1"/>
      </xdr:nvSpPr>
      <xdr:spPr>
        <a:xfrm>
          <a:off x="14909800" y="1075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146600</xdr:rowOff>
    </xdr:from>
    <xdr:to>
      <xdr:col>68</xdr:col>
      <xdr:colOff>203200</xdr:colOff>
      <xdr:row>62</xdr:row>
      <xdr:rowOff>76750</xdr:rowOff>
    </xdr:to>
    <xdr:sp macro="" textlink="">
      <xdr:nvSpPr>
        <xdr:cNvPr id="348" name="楕円 347"/>
        <xdr:cNvSpPr/>
      </xdr:nvSpPr>
      <xdr:spPr>
        <a:xfrm>
          <a:off x="14351000" y="1060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86927</xdr:rowOff>
    </xdr:from>
    <xdr:ext cx="762000" cy="259045"/>
    <xdr:sp macro="" textlink="">
      <xdr:nvSpPr>
        <xdr:cNvPr id="349" name="テキスト ボックス 348"/>
        <xdr:cNvSpPr txBox="1"/>
      </xdr:nvSpPr>
      <xdr:spPr>
        <a:xfrm>
          <a:off x="14020800" y="1037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163492</xdr:rowOff>
    </xdr:from>
    <xdr:to>
      <xdr:col>64</xdr:col>
      <xdr:colOff>152400</xdr:colOff>
      <xdr:row>62</xdr:row>
      <xdr:rowOff>93642</xdr:rowOff>
    </xdr:to>
    <xdr:sp macro="" textlink="">
      <xdr:nvSpPr>
        <xdr:cNvPr id="350" name="楕円 349"/>
        <xdr:cNvSpPr/>
      </xdr:nvSpPr>
      <xdr:spPr>
        <a:xfrm>
          <a:off x="13462000" y="106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78419</xdr:rowOff>
    </xdr:from>
    <xdr:ext cx="762000" cy="259045"/>
    <xdr:sp macro="" textlink="">
      <xdr:nvSpPr>
        <xdr:cNvPr id="351" name="テキスト ボックス 350"/>
        <xdr:cNvSpPr txBox="1"/>
      </xdr:nvSpPr>
      <xdr:spPr>
        <a:xfrm>
          <a:off x="13131800" y="1070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起債抑制により比率については年々減少傾向にあるが、依然として類似団体平均を上回っている。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今後は、据置期間終了による元金償還が始まることから、上昇していくことが見込まれているため、計画的な借入れにより公債費を抑制しながら、財政の健全化に努める。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44</xdr:row>
      <xdr:rowOff>60537</xdr:rowOff>
    </xdr:to>
    <xdr:cxnSp macro="">
      <xdr:nvCxnSpPr>
        <xdr:cNvPr id="380" name="直線コネクタ 379"/>
        <xdr:cNvCxnSpPr/>
      </xdr:nvCxnSpPr>
      <xdr:spPr>
        <a:xfrm flipV="1">
          <a:off x="17018000" y="6277187"/>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1" name="公債費負担の状況最小値テキスト"/>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2" name="直線コネクタ 381"/>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83" name="公債費負担の状況最大値テキスト"/>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84" name="直線コネクタ 383"/>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143087</xdr:rowOff>
    </xdr:from>
    <xdr:to>
      <xdr:col>81</xdr:col>
      <xdr:colOff>44450</xdr:colOff>
      <xdr:row>41</xdr:row>
      <xdr:rowOff>60113</xdr:rowOff>
    </xdr:to>
    <xdr:cxnSp macro="">
      <xdr:nvCxnSpPr>
        <xdr:cNvPr id="385" name="直線コネクタ 384"/>
        <xdr:cNvCxnSpPr/>
      </xdr:nvCxnSpPr>
      <xdr:spPr>
        <a:xfrm flipV="1">
          <a:off x="16179800" y="7001087"/>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6" name="公債費負担の状況平均値テキスト"/>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7" name="フローチャート: 判断 386"/>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60113</xdr:rowOff>
    </xdr:from>
    <xdr:to>
      <xdr:col>77</xdr:col>
      <xdr:colOff>44450</xdr:colOff>
      <xdr:row>41</xdr:row>
      <xdr:rowOff>140546</xdr:rowOff>
    </xdr:to>
    <xdr:cxnSp macro="">
      <xdr:nvCxnSpPr>
        <xdr:cNvPr id="388" name="直線コネクタ 387"/>
        <xdr:cNvCxnSpPr/>
      </xdr:nvCxnSpPr>
      <xdr:spPr>
        <a:xfrm flipV="1">
          <a:off x="15290800" y="70895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0" name="テキスト ボックス 389"/>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140546</xdr:rowOff>
    </xdr:from>
    <xdr:to>
      <xdr:col>72</xdr:col>
      <xdr:colOff>203200</xdr:colOff>
      <xdr:row>42</xdr:row>
      <xdr:rowOff>146050</xdr:rowOff>
    </xdr:to>
    <xdr:cxnSp macro="">
      <xdr:nvCxnSpPr>
        <xdr:cNvPr id="391" name="直線コネクタ 390"/>
        <xdr:cNvCxnSpPr/>
      </xdr:nvCxnSpPr>
      <xdr:spPr>
        <a:xfrm flipV="1">
          <a:off x="14401800" y="7169996"/>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2" name="フローチャート: 判断 391"/>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3" name="テキスト ボックス 392"/>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121920</xdr:rowOff>
    </xdr:from>
    <xdr:to>
      <xdr:col>68</xdr:col>
      <xdr:colOff>152400</xdr:colOff>
      <xdr:row>42</xdr:row>
      <xdr:rowOff>146050</xdr:rowOff>
    </xdr:to>
    <xdr:cxnSp macro="">
      <xdr:nvCxnSpPr>
        <xdr:cNvPr id="394" name="直線コネクタ 393"/>
        <xdr:cNvCxnSpPr/>
      </xdr:nvCxnSpPr>
      <xdr:spPr>
        <a:xfrm>
          <a:off x="13512800" y="732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95" name="フローチャート: 判断 394"/>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96" name="テキスト ボックス 395"/>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397" name="フローチャート: 判断 396"/>
        <xdr:cNvSpPr/>
      </xdr:nvSpPr>
      <xdr:spPr>
        <a:xfrm>
          <a:off x="13462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83414</xdr:rowOff>
    </xdr:from>
    <xdr:ext cx="762000" cy="259045"/>
    <xdr:sp macro="" textlink="">
      <xdr:nvSpPr>
        <xdr:cNvPr id="398" name="テキスト ボックス 397"/>
        <xdr:cNvSpPr txBox="1"/>
      </xdr:nvSpPr>
      <xdr:spPr>
        <a:xfrm>
          <a:off x="13131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404" name="楕円 403"/>
        <xdr:cNvSpPr/>
      </xdr:nvSpPr>
      <xdr:spPr>
        <a:xfrm>
          <a:off x="169672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64364</xdr:rowOff>
    </xdr:from>
    <xdr:ext cx="762000" cy="259045"/>
    <xdr:sp macro="" textlink="">
      <xdr:nvSpPr>
        <xdr:cNvPr id="405" name="公債費負担の状況該当値テキスト"/>
        <xdr:cNvSpPr txBox="1"/>
      </xdr:nvSpPr>
      <xdr:spPr>
        <a:xfrm>
          <a:off x="17106900" y="692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9313</xdr:rowOff>
    </xdr:from>
    <xdr:to>
      <xdr:col>77</xdr:col>
      <xdr:colOff>95250</xdr:colOff>
      <xdr:row>41</xdr:row>
      <xdr:rowOff>110913</xdr:rowOff>
    </xdr:to>
    <xdr:sp macro="" textlink="">
      <xdr:nvSpPr>
        <xdr:cNvPr id="406" name="楕円 405"/>
        <xdr:cNvSpPr/>
      </xdr:nvSpPr>
      <xdr:spPr>
        <a:xfrm>
          <a:off x="16129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95690</xdr:rowOff>
    </xdr:from>
    <xdr:ext cx="736600" cy="259045"/>
    <xdr:sp macro="" textlink="">
      <xdr:nvSpPr>
        <xdr:cNvPr id="407" name="テキスト ボックス 406"/>
        <xdr:cNvSpPr txBox="1"/>
      </xdr:nvSpPr>
      <xdr:spPr>
        <a:xfrm>
          <a:off x="15798800" y="712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89746</xdr:rowOff>
    </xdr:from>
    <xdr:to>
      <xdr:col>73</xdr:col>
      <xdr:colOff>44450</xdr:colOff>
      <xdr:row>42</xdr:row>
      <xdr:rowOff>19896</xdr:rowOff>
    </xdr:to>
    <xdr:sp macro="" textlink="">
      <xdr:nvSpPr>
        <xdr:cNvPr id="408" name="楕円 407"/>
        <xdr:cNvSpPr/>
      </xdr:nvSpPr>
      <xdr:spPr>
        <a:xfrm>
          <a:off x="15240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409" name="テキスト ボックス 408"/>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95250</xdr:rowOff>
    </xdr:from>
    <xdr:to>
      <xdr:col>68</xdr:col>
      <xdr:colOff>203200</xdr:colOff>
      <xdr:row>43</xdr:row>
      <xdr:rowOff>25400</xdr:rowOff>
    </xdr:to>
    <xdr:sp macro="" textlink="">
      <xdr:nvSpPr>
        <xdr:cNvPr id="410" name="楕円 409"/>
        <xdr:cNvSpPr/>
      </xdr:nvSpPr>
      <xdr:spPr>
        <a:xfrm>
          <a:off x="14351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10177</xdr:rowOff>
    </xdr:from>
    <xdr:ext cx="762000" cy="259045"/>
    <xdr:sp macro="" textlink="">
      <xdr:nvSpPr>
        <xdr:cNvPr id="411" name="テキスト ボックス 410"/>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12" name="楕円 411"/>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13" name="テキスト ボックス 412"/>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類似団体平均を大きく上回っているのは、主に有珠山噴火災害による災害復旧費及び復興事業に伴う借入によるものである。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地方債償還のピークは過ぎているため、比率については年々減少していくことから、今後も事業実施の適正化を図りながら財政の健全化に努める。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148234</xdr:rowOff>
    </xdr:to>
    <xdr:cxnSp macro="">
      <xdr:nvCxnSpPr>
        <xdr:cNvPr id="440" name="直線コネクタ 439"/>
        <xdr:cNvCxnSpPr/>
      </xdr:nvCxnSpPr>
      <xdr:spPr>
        <a:xfrm flipV="1">
          <a:off x="17018000" y="2451100"/>
          <a:ext cx="0" cy="14690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120311</xdr:rowOff>
    </xdr:from>
    <xdr:ext cx="762000" cy="259045"/>
    <xdr:sp macro="" textlink="">
      <xdr:nvSpPr>
        <xdr:cNvPr id="441" name="将来負担の状況最小値テキスト"/>
        <xdr:cNvSpPr txBox="1"/>
      </xdr:nvSpPr>
      <xdr:spPr>
        <a:xfrm>
          <a:off x="17106900" y="389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148234</xdr:rowOff>
    </xdr:from>
    <xdr:to>
      <xdr:col>81</xdr:col>
      <xdr:colOff>133350</xdr:colOff>
      <xdr:row>22</xdr:row>
      <xdr:rowOff>148234</xdr:rowOff>
    </xdr:to>
    <xdr:cxnSp macro="">
      <xdr:nvCxnSpPr>
        <xdr:cNvPr id="442" name="直線コネクタ 441"/>
        <xdr:cNvCxnSpPr/>
      </xdr:nvCxnSpPr>
      <xdr:spPr>
        <a:xfrm>
          <a:off x="16929100" y="392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16154</xdr:rowOff>
    </xdr:from>
    <xdr:to>
      <xdr:col>81</xdr:col>
      <xdr:colOff>44450</xdr:colOff>
      <xdr:row>17</xdr:row>
      <xdr:rowOff>101092</xdr:rowOff>
    </xdr:to>
    <xdr:cxnSp macro="">
      <xdr:nvCxnSpPr>
        <xdr:cNvPr id="445" name="直線コネクタ 444"/>
        <xdr:cNvCxnSpPr/>
      </xdr:nvCxnSpPr>
      <xdr:spPr>
        <a:xfrm flipV="1">
          <a:off x="16179800" y="2930804"/>
          <a:ext cx="838200" cy="8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6"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30886</xdr:rowOff>
    </xdr:from>
    <xdr:to>
      <xdr:col>81</xdr:col>
      <xdr:colOff>95250</xdr:colOff>
      <xdr:row>14</xdr:row>
      <xdr:rowOff>132486</xdr:rowOff>
    </xdr:to>
    <xdr:sp macro="" textlink="">
      <xdr:nvSpPr>
        <xdr:cNvPr id="447" name="フローチャート: 判断 446"/>
        <xdr:cNvSpPr/>
      </xdr:nvSpPr>
      <xdr:spPr>
        <a:xfrm>
          <a:off x="16967200" y="243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101092</xdr:rowOff>
    </xdr:from>
    <xdr:to>
      <xdr:col>77</xdr:col>
      <xdr:colOff>44450</xdr:colOff>
      <xdr:row>17</xdr:row>
      <xdr:rowOff>117500</xdr:rowOff>
    </xdr:to>
    <xdr:cxnSp macro="">
      <xdr:nvCxnSpPr>
        <xdr:cNvPr id="448" name="直線コネクタ 447"/>
        <xdr:cNvCxnSpPr/>
      </xdr:nvCxnSpPr>
      <xdr:spPr>
        <a:xfrm flipV="1">
          <a:off x="15290800" y="3015742"/>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74320</xdr:rowOff>
    </xdr:from>
    <xdr:to>
      <xdr:col>77</xdr:col>
      <xdr:colOff>95250</xdr:colOff>
      <xdr:row>15</xdr:row>
      <xdr:rowOff>4470</xdr:rowOff>
    </xdr:to>
    <xdr:sp macro="" textlink="">
      <xdr:nvSpPr>
        <xdr:cNvPr id="449" name="フローチャート: 判断 448"/>
        <xdr:cNvSpPr/>
      </xdr:nvSpPr>
      <xdr:spPr>
        <a:xfrm>
          <a:off x="161290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14647</xdr:rowOff>
    </xdr:from>
    <xdr:ext cx="736600" cy="259045"/>
    <xdr:sp macro="" textlink="">
      <xdr:nvSpPr>
        <xdr:cNvPr id="450" name="テキスト ボックス 449"/>
        <xdr:cNvSpPr txBox="1"/>
      </xdr:nvSpPr>
      <xdr:spPr>
        <a:xfrm>
          <a:off x="15798800" y="22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117500</xdr:rowOff>
    </xdr:from>
    <xdr:to>
      <xdr:col>72</xdr:col>
      <xdr:colOff>203200</xdr:colOff>
      <xdr:row>17</xdr:row>
      <xdr:rowOff>140665</xdr:rowOff>
    </xdr:to>
    <xdr:cxnSp macro="">
      <xdr:nvCxnSpPr>
        <xdr:cNvPr id="451" name="直線コネクタ 450"/>
        <xdr:cNvCxnSpPr/>
      </xdr:nvCxnSpPr>
      <xdr:spPr>
        <a:xfrm flipV="1">
          <a:off x="14401800" y="3032150"/>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52" name="フローチャート: 判断 451"/>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53" name="テキスト ボックス 452"/>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140665</xdr:rowOff>
    </xdr:from>
    <xdr:to>
      <xdr:col>68</xdr:col>
      <xdr:colOff>152400</xdr:colOff>
      <xdr:row>17</xdr:row>
      <xdr:rowOff>153213</xdr:rowOff>
    </xdr:to>
    <xdr:cxnSp macro="">
      <xdr:nvCxnSpPr>
        <xdr:cNvPr id="454" name="直線コネクタ 453"/>
        <xdr:cNvCxnSpPr/>
      </xdr:nvCxnSpPr>
      <xdr:spPr>
        <a:xfrm flipV="1">
          <a:off x="13512800" y="3055315"/>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73711</xdr:rowOff>
    </xdr:from>
    <xdr:to>
      <xdr:col>68</xdr:col>
      <xdr:colOff>203200</xdr:colOff>
      <xdr:row>16</xdr:row>
      <xdr:rowOff>3861</xdr:rowOff>
    </xdr:to>
    <xdr:sp macro="" textlink="">
      <xdr:nvSpPr>
        <xdr:cNvPr id="455" name="フローチャート: 判断 454"/>
        <xdr:cNvSpPr/>
      </xdr:nvSpPr>
      <xdr:spPr>
        <a:xfrm>
          <a:off x="14351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14038</xdr:rowOff>
    </xdr:from>
    <xdr:ext cx="762000" cy="259045"/>
    <xdr:sp macro="" textlink="">
      <xdr:nvSpPr>
        <xdr:cNvPr id="456" name="テキスト ボックス 455"/>
        <xdr:cNvSpPr txBox="1"/>
      </xdr:nvSpPr>
      <xdr:spPr>
        <a:xfrm>
          <a:off x="14020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89154</xdr:rowOff>
    </xdr:from>
    <xdr:to>
      <xdr:col>64</xdr:col>
      <xdr:colOff>152400</xdr:colOff>
      <xdr:row>16</xdr:row>
      <xdr:rowOff>19304</xdr:rowOff>
    </xdr:to>
    <xdr:sp macro="" textlink="">
      <xdr:nvSpPr>
        <xdr:cNvPr id="457" name="フローチャート: 判断 456"/>
        <xdr:cNvSpPr/>
      </xdr:nvSpPr>
      <xdr:spPr>
        <a:xfrm>
          <a:off x="13462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29481</xdr:rowOff>
    </xdr:from>
    <xdr:ext cx="762000" cy="259045"/>
    <xdr:sp macro="" textlink="">
      <xdr:nvSpPr>
        <xdr:cNvPr id="458" name="テキスト ボックス 457"/>
        <xdr:cNvSpPr txBox="1"/>
      </xdr:nvSpPr>
      <xdr:spPr>
        <a:xfrm>
          <a:off x="13131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136804</xdr:rowOff>
    </xdr:from>
    <xdr:to>
      <xdr:col>81</xdr:col>
      <xdr:colOff>95250</xdr:colOff>
      <xdr:row>17</xdr:row>
      <xdr:rowOff>66954</xdr:rowOff>
    </xdr:to>
    <xdr:sp macro="" textlink="">
      <xdr:nvSpPr>
        <xdr:cNvPr id="464" name="楕円 463"/>
        <xdr:cNvSpPr/>
      </xdr:nvSpPr>
      <xdr:spPr>
        <a:xfrm>
          <a:off x="16967200" y="28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108881</xdr:rowOff>
    </xdr:from>
    <xdr:ext cx="762000" cy="259045"/>
    <xdr:sp macro="" textlink="">
      <xdr:nvSpPr>
        <xdr:cNvPr id="465" name="将来負担の状況該当値テキスト"/>
        <xdr:cNvSpPr txBox="1"/>
      </xdr:nvSpPr>
      <xdr:spPr>
        <a:xfrm>
          <a:off x="17106900" y="28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50292</xdr:rowOff>
    </xdr:from>
    <xdr:to>
      <xdr:col>77</xdr:col>
      <xdr:colOff>95250</xdr:colOff>
      <xdr:row>17</xdr:row>
      <xdr:rowOff>151892</xdr:rowOff>
    </xdr:to>
    <xdr:sp macro="" textlink="">
      <xdr:nvSpPr>
        <xdr:cNvPr id="466" name="楕円 465"/>
        <xdr:cNvSpPr/>
      </xdr:nvSpPr>
      <xdr:spPr>
        <a:xfrm>
          <a:off x="16129000" y="296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136669</xdr:rowOff>
    </xdr:from>
    <xdr:ext cx="736600" cy="259045"/>
    <xdr:sp macro="" textlink="">
      <xdr:nvSpPr>
        <xdr:cNvPr id="467" name="テキスト ボックス 466"/>
        <xdr:cNvSpPr txBox="1"/>
      </xdr:nvSpPr>
      <xdr:spPr>
        <a:xfrm>
          <a:off x="15798800" y="3051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66700</xdr:rowOff>
    </xdr:from>
    <xdr:to>
      <xdr:col>73</xdr:col>
      <xdr:colOff>44450</xdr:colOff>
      <xdr:row>17</xdr:row>
      <xdr:rowOff>168300</xdr:rowOff>
    </xdr:to>
    <xdr:sp macro="" textlink="">
      <xdr:nvSpPr>
        <xdr:cNvPr id="468" name="楕円 467"/>
        <xdr:cNvSpPr/>
      </xdr:nvSpPr>
      <xdr:spPr>
        <a:xfrm>
          <a:off x="15240000" y="29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153077</xdr:rowOff>
    </xdr:from>
    <xdr:ext cx="762000" cy="259045"/>
    <xdr:sp macro="" textlink="">
      <xdr:nvSpPr>
        <xdr:cNvPr id="469" name="テキスト ボックス 468"/>
        <xdr:cNvSpPr txBox="1"/>
      </xdr:nvSpPr>
      <xdr:spPr>
        <a:xfrm>
          <a:off x="14909800" y="306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89865</xdr:rowOff>
    </xdr:from>
    <xdr:to>
      <xdr:col>68</xdr:col>
      <xdr:colOff>203200</xdr:colOff>
      <xdr:row>18</xdr:row>
      <xdr:rowOff>20015</xdr:rowOff>
    </xdr:to>
    <xdr:sp macro="" textlink="">
      <xdr:nvSpPr>
        <xdr:cNvPr id="470" name="楕円 469"/>
        <xdr:cNvSpPr/>
      </xdr:nvSpPr>
      <xdr:spPr>
        <a:xfrm>
          <a:off x="14351000" y="300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4792</xdr:rowOff>
    </xdr:from>
    <xdr:ext cx="762000" cy="259045"/>
    <xdr:sp macro="" textlink="">
      <xdr:nvSpPr>
        <xdr:cNvPr id="471" name="テキスト ボックス 470"/>
        <xdr:cNvSpPr txBox="1"/>
      </xdr:nvSpPr>
      <xdr:spPr>
        <a:xfrm>
          <a:off x="14020800" y="309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102413</xdr:rowOff>
    </xdr:from>
    <xdr:to>
      <xdr:col>64</xdr:col>
      <xdr:colOff>152400</xdr:colOff>
      <xdr:row>18</xdr:row>
      <xdr:rowOff>32563</xdr:rowOff>
    </xdr:to>
    <xdr:sp macro="" textlink="">
      <xdr:nvSpPr>
        <xdr:cNvPr id="472" name="楕円 471"/>
        <xdr:cNvSpPr/>
      </xdr:nvSpPr>
      <xdr:spPr>
        <a:xfrm>
          <a:off x="13462000" y="30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17340</xdr:rowOff>
    </xdr:from>
    <xdr:ext cx="762000" cy="259045"/>
    <xdr:sp macro="" textlink="">
      <xdr:nvSpPr>
        <xdr:cNvPr id="473" name="テキスト ボックス 472"/>
        <xdr:cNvSpPr txBox="1"/>
      </xdr:nvSpPr>
      <xdr:spPr>
        <a:xfrm>
          <a:off x="13131800" y="310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8,689
8,561
180.81
7,283,280
7,167,114
107,172
4,198,609
8,763,815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令和元年度において類似団体平均と同値となった。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今後も職員定数管理計画に基づき、職員の適正配置に努める。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40</xdr:row>
      <xdr:rowOff>76708</xdr:rowOff>
    </xdr:to>
    <xdr:cxnSp macro="">
      <xdr:nvCxnSpPr>
        <xdr:cNvPr id="59" name="直線コネクタ 58"/>
        <xdr:cNvCxnSpPr/>
      </xdr:nvCxnSpPr>
      <xdr:spPr>
        <a:xfrm flipV="1">
          <a:off x="4826000" y="595630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48785</xdr:rowOff>
    </xdr:from>
    <xdr:ext cx="762000" cy="259045"/>
    <xdr:sp macro="" textlink="">
      <xdr:nvSpPr>
        <xdr:cNvPr id="60" name="人件費最小値テキスト"/>
        <xdr:cNvSpPr txBox="1"/>
      </xdr:nvSpPr>
      <xdr:spPr>
        <a:xfrm>
          <a:off x="4914900" y="690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76708</xdr:rowOff>
    </xdr:from>
    <xdr:to>
      <xdr:col>24</xdr:col>
      <xdr:colOff>114300</xdr:colOff>
      <xdr:row>40</xdr:row>
      <xdr:rowOff>76708</xdr:rowOff>
    </xdr:to>
    <xdr:cxnSp macro="">
      <xdr:nvCxnSpPr>
        <xdr:cNvPr id="61" name="直線コネクタ 60"/>
        <xdr:cNvCxnSpPr/>
      </xdr:nvCxnSpPr>
      <xdr:spPr>
        <a:xfrm>
          <a:off x="4737100" y="693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2" name="人件費最大値テキスト"/>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3" name="直線コネクタ 62"/>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97282</xdr:rowOff>
    </xdr:from>
    <xdr:to>
      <xdr:col>24</xdr:col>
      <xdr:colOff>25400</xdr:colOff>
      <xdr:row>37</xdr:row>
      <xdr:rowOff>129286</xdr:rowOff>
    </xdr:to>
    <xdr:cxnSp macro="">
      <xdr:nvCxnSpPr>
        <xdr:cNvPr id="64" name="直線コネクタ 63"/>
        <xdr:cNvCxnSpPr/>
      </xdr:nvCxnSpPr>
      <xdr:spPr>
        <a:xfrm flipV="1">
          <a:off x="3987800" y="644093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33274</xdr:rowOff>
    </xdr:from>
    <xdr:to>
      <xdr:col>19</xdr:col>
      <xdr:colOff>187325</xdr:colOff>
      <xdr:row>37</xdr:row>
      <xdr:rowOff>129286</xdr:rowOff>
    </xdr:to>
    <xdr:cxnSp macro="">
      <xdr:nvCxnSpPr>
        <xdr:cNvPr id="67" name="直線コネクタ 66"/>
        <xdr:cNvCxnSpPr/>
      </xdr:nvCxnSpPr>
      <xdr:spPr>
        <a:xfrm>
          <a:off x="3098800" y="637692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69" name="テキスト ボックス 68"/>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33274</xdr:rowOff>
    </xdr:from>
    <xdr:to>
      <xdr:col>15</xdr:col>
      <xdr:colOff>98425</xdr:colOff>
      <xdr:row>37</xdr:row>
      <xdr:rowOff>97282</xdr:rowOff>
    </xdr:to>
    <xdr:cxnSp macro="">
      <xdr:nvCxnSpPr>
        <xdr:cNvPr id="70" name="直線コネクタ 69"/>
        <xdr:cNvCxnSpPr/>
      </xdr:nvCxnSpPr>
      <xdr:spPr>
        <a:xfrm flipV="1">
          <a:off x="2209800" y="63769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51054</xdr:rowOff>
    </xdr:from>
    <xdr:to>
      <xdr:col>15</xdr:col>
      <xdr:colOff>149225</xdr:colOff>
      <xdr:row>37</xdr:row>
      <xdr:rowOff>152654</xdr:rowOff>
    </xdr:to>
    <xdr:sp macro="" textlink="">
      <xdr:nvSpPr>
        <xdr:cNvPr id="71" name="フローチャート: 判断 70"/>
        <xdr:cNvSpPr/>
      </xdr:nvSpPr>
      <xdr:spPr>
        <a:xfrm>
          <a:off x="3048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137431</xdr:rowOff>
    </xdr:from>
    <xdr:ext cx="762000" cy="259045"/>
    <xdr:sp macro="" textlink="">
      <xdr:nvSpPr>
        <xdr:cNvPr id="72" name="テキスト ボックス 71"/>
        <xdr:cNvSpPr txBox="1"/>
      </xdr:nvSpPr>
      <xdr:spPr>
        <a:xfrm>
          <a:off x="2717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83566</xdr:rowOff>
    </xdr:from>
    <xdr:to>
      <xdr:col>11</xdr:col>
      <xdr:colOff>9525</xdr:colOff>
      <xdr:row>37</xdr:row>
      <xdr:rowOff>97282</xdr:rowOff>
    </xdr:to>
    <xdr:cxnSp macro="">
      <xdr:nvCxnSpPr>
        <xdr:cNvPr id="73" name="直線コネクタ 72"/>
        <xdr:cNvCxnSpPr/>
      </xdr:nvCxnSpPr>
      <xdr:spPr>
        <a:xfrm>
          <a:off x="1320800" y="64272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41910</xdr:rowOff>
    </xdr:from>
    <xdr:to>
      <xdr:col>11</xdr:col>
      <xdr:colOff>60325</xdr:colOff>
      <xdr:row>37</xdr:row>
      <xdr:rowOff>143510</xdr:rowOff>
    </xdr:to>
    <xdr:sp macro="" textlink="">
      <xdr:nvSpPr>
        <xdr:cNvPr id="74" name="フローチャート: 判断 73"/>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153687</xdr:rowOff>
    </xdr:from>
    <xdr:ext cx="762000" cy="259045"/>
    <xdr:sp macro="" textlink="">
      <xdr:nvSpPr>
        <xdr:cNvPr id="75" name="テキスト ボックス 74"/>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83" name="楕円 82"/>
        <xdr:cNvSpPr/>
      </xdr:nvSpPr>
      <xdr:spPr>
        <a:xfrm>
          <a:off x="4775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18559</xdr:rowOff>
    </xdr:from>
    <xdr:ext cx="762000" cy="259045"/>
    <xdr:sp macro="" textlink="">
      <xdr:nvSpPr>
        <xdr:cNvPr id="84" name="人件費該当値テキスト"/>
        <xdr:cNvSpPr txBox="1"/>
      </xdr:nvSpPr>
      <xdr:spPr>
        <a:xfrm>
          <a:off x="4914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78486</xdr:rowOff>
    </xdr:from>
    <xdr:to>
      <xdr:col>20</xdr:col>
      <xdr:colOff>38100</xdr:colOff>
      <xdr:row>38</xdr:row>
      <xdr:rowOff>8636</xdr:rowOff>
    </xdr:to>
    <xdr:sp macro="" textlink="">
      <xdr:nvSpPr>
        <xdr:cNvPr id="85" name="楕円 84"/>
        <xdr:cNvSpPr/>
      </xdr:nvSpPr>
      <xdr:spPr>
        <a:xfrm>
          <a:off x="3937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164863</xdr:rowOff>
    </xdr:from>
    <xdr:ext cx="736600" cy="259045"/>
    <xdr:sp macro="" textlink="">
      <xdr:nvSpPr>
        <xdr:cNvPr id="86" name="テキスト ボックス 85"/>
        <xdr:cNvSpPr txBox="1"/>
      </xdr:nvSpPr>
      <xdr:spPr>
        <a:xfrm>
          <a:off x="3606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153924</xdr:rowOff>
    </xdr:from>
    <xdr:to>
      <xdr:col>15</xdr:col>
      <xdr:colOff>149225</xdr:colOff>
      <xdr:row>37</xdr:row>
      <xdr:rowOff>84074</xdr:rowOff>
    </xdr:to>
    <xdr:sp macro="" textlink="">
      <xdr:nvSpPr>
        <xdr:cNvPr id="87" name="楕円 86"/>
        <xdr:cNvSpPr/>
      </xdr:nvSpPr>
      <xdr:spPr>
        <a:xfrm>
          <a:off x="3048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88" name="テキスト ボックス 87"/>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46482</xdr:rowOff>
    </xdr:from>
    <xdr:to>
      <xdr:col>11</xdr:col>
      <xdr:colOff>60325</xdr:colOff>
      <xdr:row>37</xdr:row>
      <xdr:rowOff>148082</xdr:rowOff>
    </xdr:to>
    <xdr:sp macro="" textlink="">
      <xdr:nvSpPr>
        <xdr:cNvPr id="89" name="楕円 88"/>
        <xdr:cNvSpPr/>
      </xdr:nvSpPr>
      <xdr:spPr>
        <a:xfrm>
          <a:off x="2159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132859</xdr:rowOff>
    </xdr:from>
    <xdr:ext cx="762000" cy="259045"/>
    <xdr:sp macro="" textlink="">
      <xdr:nvSpPr>
        <xdr:cNvPr id="90" name="テキスト ボックス 89"/>
        <xdr:cNvSpPr txBox="1"/>
      </xdr:nvSpPr>
      <xdr:spPr>
        <a:xfrm>
          <a:off x="1828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32766</xdr:rowOff>
    </xdr:from>
    <xdr:to>
      <xdr:col>6</xdr:col>
      <xdr:colOff>171450</xdr:colOff>
      <xdr:row>37</xdr:row>
      <xdr:rowOff>134366</xdr:rowOff>
    </xdr:to>
    <xdr:sp macro="" textlink="">
      <xdr:nvSpPr>
        <xdr:cNvPr id="91" name="楕円 90"/>
        <xdr:cNvSpPr/>
      </xdr:nvSpPr>
      <xdr:spPr>
        <a:xfrm>
          <a:off x="1270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119143</xdr:rowOff>
    </xdr:from>
    <xdr:ext cx="762000" cy="259045"/>
    <xdr:sp macro="" textlink="">
      <xdr:nvSpPr>
        <xdr:cNvPr id="92" name="テキスト ボックス 91"/>
        <xdr:cNvSpPr txBox="1"/>
      </xdr:nvSpPr>
      <xdr:spPr>
        <a:xfrm>
          <a:off x="939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昨年度より比率は下がってはいるものの、依然として高い水準にあり、類似団体平均を上回っている。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今後も施設の老朽化に伴う維持管理費は増加する見込みであり、集会所等の施設について統廃合の検討をすすめ、コスト削減に努める。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144145</xdr:rowOff>
    </xdr:to>
    <xdr:cxnSp macro="">
      <xdr:nvCxnSpPr>
        <xdr:cNvPr id="116" name="直線コネクタ 115"/>
        <xdr:cNvCxnSpPr/>
      </xdr:nvCxnSpPr>
      <xdr:spPr>
        <a:xfrm flipV="1">
          <a:off x="16510000" y="226441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167005</xdr:rowOff>
    </xdr:from>
    <xdr:to>
      <xdr:col>82</xdr:col>
      <xdr:colOff>107950</xdr:colOff>
      <xdr:row>16</xdr:row>
      <xdr:rowOff>52705</xdr:rowOff>
    </xdr:to>
    <xdr:cxnSp macro="">
      <xdr:nvCxnSpPr>
        <xdr:cNvPr id="121" name="直線コネクタ 120"/>
        <xdr:cNvCxnSpPr/>
      </xdr:nvCxnSpPr>
      <xdr:spPr>
        <a:xfrm flipV="1">
          <a:off x="15671800" y="273875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75582</xdr:rowOff>
    </xdr:from>
    <xdr:ext cx="762000" cy="259045"/>
    <xdr:sp macro="" textlink="">
      <xdr:nvSpPr>
        <xdr:cNvPr id="122" name="物件費平均値テキスト"/>
        <xdr:cNvSpPr txBox="1"/>
      </xdr:nvSpPr>
      <xdr:spPr>
        <a:xfrm>
          <a:off x="16598900" y="2475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3" name="フローチャート: 判断 122"/>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16</xdr:row>
      <xdr:rowOff>52705</xdr:rowOff>
    </xdr:to>
    <xdr:cxnSp macro="">
      <xdr:nvCxnSpPr>
        <xdr:cNvPr id="124" name="直線コネクタ 123"/>
        <xdr:cNvCxnSpPr/>
      </xdr:nvCxnSpPr>
      <xdr:spPr>
        <a:xfrm>
          <a:off x="14782800" y="271018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47625</xdr:rowOff>
    </xdr:from>
    <xdr:to>
      <xdr:col>78</xdr:col>
      <xdr:colOff>120650</xdr:colOff>
      <xdr:row>15</xdr:row>
      <xdr:rowOff>149225</xdr:rowOff>
    </xdr:to>
    <xdr:sp macro="" textlink="">
      <xdr:nvSpPr>
        <xdr:cNvPr id="125" name="フローチャート: 判断 124"/>
        <xdr:cNvSpPr/>
      </xdr:nvSpPr>
      <xdr:spPr>
        <a:xfrm>
          <a:off x="156210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159402</xdr:rowOff>
    </xdr:from>
    <xdr:ext cx="736600" cy="259045"/>
    <xdr:sp macro="" textlink="">
      <xdr:nvSpPr>
        <xdr:cNvPr id="126" name="テキスト ボックス 125"/>
        <xdr:cNvSpPr txBox="1"/>
      </xdr:nvSpPr>
      <xdr:spPr>
        <a:xfrm>
          <a:off x="15290800" y="2388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155575</xdr:rowOff>
    </xdr:from>
    <xdr:to>
      <xdr:col>73</xdr:col>
      <xdr:colOff>180975</xdr:colOff>
      <xdr:row>15</xdr:row>
      <xdr:rowOff>138430</xdr:rowOff>
    </xdr:to>
    <xdr:cxnSp macro="">
      <xdr:nvCxnSpPr>
        <xdr:cNvPr id="127" name="直線コネクタ 126"/>
        <xdr:cNvCxnSpPr/>
      </xdr:nvCxnSpPr>
      <xdr:spPr>
        <a:xfrm>
          <a:off x="13893800" y="255587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36195</xdr:rowOff>
    </xdr:from>
    <xdr:to>
      <xdr:col>74</xdr:col>
      <xdr:colOff>31750</xdr:colOff>
      <xdr:row>15</xdr:row>
      <xdr:rowOff>137795</xdr:rowOff>
    </xdr:to>
    <xdr:sp macro="" textlink="">
      <xdr:nvSpPr>
        <xdr:cNvPr id="128" name="フローチャート: 判断 127"/>
        <xdr:cNvSpPr/>
      </xdr:nvSpPr>
      <xdr:spPr>
        <a:xfrm>
          <a:off x="14732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147972</xdr:rowOff>
    </xdr:from>
    <xdr:ext cx="762000" cy="259045"/>
    <xdr:sp macro="" textlink="">
      <xdr:nvSpPr>
        <xdr:cNvPr id="129" name="テキスト ボックス 128"/>
        <xdr:cNvSpPr txBox="1"/>
      </xdr:nvSpPr>
      <xdr:spPr>
        <a:xfrm>
          <a:off x="14401800" y="237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155575</xdr:rowOff>
    </xdr:from>
    <xdr:to>
      <xdr:col>69</xdr:col>
      <xdr:colOff>92075</xdr:colOff>
      <xdr:row>15</xdr:row>
      <xdr:rowOff>52705</xdr:rowOff>
    </xdr:to>
    <xdr:cxnSp macro="">
      <xdr:nvCxnSpPr>
        <xdr:cNvPr id="130" name="直線コネクタ 129"/>
        <xdr:cNvCxnSpPr/>
      </xdr:nvCxnSpPr>
      <xdr:spPr>
        <a:xfrm flipV="1">
          <a:off x="13004800" y="255587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32" name="テキスト ボックス 131"/>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33" name="フローチャート: 判断 132"/>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102252</xdr:rowOff>
    </xdr:from>
    <xdr:ext cx="762000" cy="259045"/>
    <xdr:sp macro="" textlink="">
      <xdr:nvSpPr>
        <xdr:cNvPr id="134" name="テキスト ボックス 133"/>
        <xdr:cNvSpPr txBox="1"/>
      </xdr:nvSpPr>
      <xdr:spPr>
        <a:xfrm>
          <a:off x="12623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116205</xdr:rowOff>
    </xdr:from>
    <xdr:to>
      <xdr:col>82</xdr:col>
      <xdr:colOff>158750</xdr:colOff>
      <xdr:row>16</xdr:row>
      <xdr:rowOff>46355</xdr:rowOff>
    </xdr:to>
    <xdr:sp macro="" textlink="">
      <xdr:nvSpPr>
        <xdr:cNvPr id="140" name="楕円 139"/>
        <xdr:cNvSpPr/>
      </xdr:nvSpPr>
      <xdr:spPr>
        <a:xfrm>
          <a:off x="16459200" y="26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88282</xdr:rowOff>
    </xdr:from>
    <xdr:ext cx="762000" cy="259045"/>
    <xdr:sp macro="" textlink="">
      <xdr:nvSpPr>
        <xdr:cNvPr id="141" name="物件費該当値テキスト"/>
        <xdr:cNvSpPr txBox="1"/>
      </xdr:nvSpPr>
      <xdr:spPr>
        <a:xfrm>
          <a:off x="165989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1905</xdr:rowOff>
    </xdr:from>
    <xdr:to>
      <xdr:col>78</xdr:col>
      <xdr:colOff>120650</xdr:colOff>
      <xdr:row>16</xdr:row>
      <xdr:rowOff>103505</xdr:rowOff>
    </xdr:to>
    <xdr:sp macro="" textlink="">
      <xdr:nvSpPr>
        <xdr:cNvPr id="142" name="楕円 141"/>
        <xdr:cNvSpPr/>
      </xdr:nvSpPr>
      <xdr:spPr>
        <a:xfrm>
          <a:off x="15621000" y="27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88282</xdr:rowOff>
    </xdr:from>
    <xdr:ext cx="736600" cy="259045"/>
    <xdr:sp macro="" textlink="">
      <xdr:nvSpPr>
        <xdr:cNvPr id="143" name="テキスト ボックス 142"/>
        <xdr:cNvSpPr txBox="1"/>
      </xdr:nvSpPr>
      <xdr:spPr>
        <a:xfrm>
          <a:off x="15290800" y="2831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44" name="楕円 143"/>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2557</xdr:rowOff>
    </xdr:from>
    <xdr:ext cx="762000" cy="259045"/>
    <xdr:sp macro="" textlink="">
      <xdr:nvSpPr>
        <xdr:cNvPr id="145" name="テキスト ボックス 144"/>
        <xdr:cNvSpPr txBox="1"/>
      </xdr:nvSpPr>
      <xdr:spPr>
        <a:xfrm>
          <a:off x="14401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104775</xdr:rowOff>
    </xdr:from>
    <xdr:to>
      <xdr:col>69</xdr:col>
      <xdr:colOff>142875</xdr:colOff>
      <xdr:row>15</xdr:row>
      <xdr:rowOff>34925</xdr:rowOff>
    </xdr:to>
    <xdr:sp macro="" textlink="">
      <xdr:nvSpPr>
        <xdr:cNvPr id="146" name="楕円 145"/>
        <xdr:cNvSpPr/>
      </xdr:nvSpPr>
      <xdr:spPr>
        <a:xfrm>
          <a:off x="13843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45102</xdr:rowOff>
    </xdr:from>
    <xdr:ext cx="762000" cy="259045"/>
    <xdr:sp macro="" textlink="">
      <xdr:nvSpPr>
        <xdr:cNvPr id="147" name="テキスト ボックス 146"/>
        <xdr:cNvSpPr txBox="1"/>
      </xdr:nvSpPr>
      <xdr:spPr>
        <a:xfrm>
          <a:off x="135128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xdr:rowOff>
    </xdr:from>
    <xdr:to>
      <xdr:col>65</xdr:col>
      <xdr:colOff>53975</xdr:colOff>
      <xdr:row>15</xdr:row>
      <xdr:rowOff>103505</xdr:rowOff>
    </xdr:to>
    <xdr:sp macro="" textlink="">
      <xdr:nvSpPr>
        <xdr:cNvPr id="148" name="楕円 147"/>
        <xdr:cNvSpPr/>
      </xdr:nvSpPr>
      <xdr:spPr>
        <a:xfrm>
          <a:off x="12954000" y="257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88282</xdr:rowOff>
    </xdr:from>
    <xdr:ext cx="762000" cy="259045"/>
    <xdr:sp macro="" textlink="">
      <xdr:nvSpPr>
        <xdr:cNvPr id="149" name="テキスト ボックス 148"/>
        <xdr:cNvSpPr txBox="1"/>
      </xdr:nvSpPr>
      <xdr:spPr>
        <a:xfrm>
          <a:off x="12623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扶助費に係る経常収支比率が類似団体平均を上回り、かつ上昇傾向にある要因として、社会福祉、老人福祉費などの増加が挙げられる。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医療費の抑制対策として健康診査受診率を向上させるなど、地域住民の健康保持及び増進に努めていく。</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4" name="直線コネクタ 16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5" name="テキスト ボックス 16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6" name="直線コネクタ 16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7" name="テキスト ボックス 16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8" name="直線コネクタ 16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69" name="テキスト ボックス 16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0" name="直線コネクタ 16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1" name="テキスト ボックス 17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2" name="直線コネクタ 17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3" name="テキスト ボックス 17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4" name="直線コネクタ 17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5" name="テキスト ボックス 17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132443</xdr:rowOff>
    </xdr:to>
    <xdr:cxnSp macro="">
      <xdr:nvCxnSpPr>
        <xdr:cNvPr id="178" name="直線コネクタ 177"/>
        <xdr:cNvCxnSpPr/>
      </xdr:nvCxnSpPr>
      <xdr:spPr>
        <a:xfrm flipV="1">
          <a:off x="4826000" y="9156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79"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0" name="直線コネクタ 179"/>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1"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2" name="直線コネクタ 181"/>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56</xdr:row>
      <xdr:rowOff>143328</xdr:rowOff>
    </xdr:to>
    <xdr:cxnSp macro="">
      <xdr:nvCxnSpPr>
        <xdr:cNvPr id="183" name="直線コネクタ 182"/>
        <xdr:cNvCxnSpPr/>
      </xdr:nvCxnSpPr>
      <xdr:spPr>
        <a:xfrm>
          <a:off x="3987800" y="97118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4"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5" name="フローチャート: 判断 184"/>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34472</xdr:rowOff>
    </xdr:from>
    <xdr:to>
      <xdr:col>19</xdr:col>
      <xdr:colOff>187325</xdr:colOff>
      <xdr:row>56</xdr:row>
      <xdr:rowOff>110672</xdr:rowOff>
    </xdr:to>
    <xdr:cxnSp macro="">
      <xdr:nvCxnSpPr>
        <xdr:cNvPr id="186" name="直線コネクタ 185"/>
        <xdr:cNvCxnSpPr/>
      </xdr:nvCxnSpPr>
      <xdr:spPr>
        <a:xfrm>
          <a:off x="3098800" y="96356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88" name="テキスト ボックス 187"/>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34472</xdr:rowOff>
    </xdr:from>
    <xdr:to>
      <xdr:col>15</xdr:col>
      <xdr:colOff>98425</xdr:colOff>
      <xdr:row>56</xdr:row>
      <xdr:rowOff>56243</xdr:rowOff>
    </xdr:to>
    <xdr:cxnSp macro="">
      <xdr:nvCxnSpPr>
        <xdr:cNvPr id="189" name="直線コネクタ 188"/>
        <xdr:cNvCxnSpPr/>
      </xdr:nvCxnSpPr>
      <xdr:spPr>
        <a:xfrm flipV="1">
          <a:off x="2209800" y="9635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0" name="フローチャート: 判断 189"/>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191" name="テキスト ボックス 190"/>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45357</xdr:rowOff>
    </xdr:from>
    <xdr:to>
      <xdr:col>11</xdr:col>
      <xdr:colOff>9525</xdr:colOff>
      <xdr:row>56</xdr:row>
      <xdr:rowOff>56243</xdr:rowOff>
    </xdr:to>
    <xdr:cxnSp macro="">
      <xdr:nvCxnSpPr>
        <xdr:cNvPr id="192" name="直線コネクタ 191"/>
        <xdr:cNvCxnSpPr/>
      </xdr:nvCxnSpPr>
      <xdr:spPr>
        <a:xfrm>
          <a:off x="1320800" y="9646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3" name="フローチャート: 判断 192"/>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194" name="テキスト ボックス 193"/>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195" name="フローチャート: 判断 194"/>
        <xdr:cNvSpPr/>
      </xdr:nvSpPr>
      <xdr:spPr>
        <a:xfrm>
          <a:off x="1270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158042</xdr:rowOff>
    </xdr:from>
    <xdr:ext cx="762000" cy="259045"/>
    <xdr:sp macro="" textlink="">
      <xdr:nvSpPr>
        <xdr:cNvPr id="196" name="テキスト ボックス 195"/>
        <xdr:cNvSpPr txBox="1"/>
      </xdr:nvSpPr>
      <xdr:spPr>
        <a:xfrm>
          <a:off x="939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202" name="楕円 201"/>
        <xdr:cNvSpPr/>
      </xdr:nvSpPr>
      <xdr:spPr>
        <a:xfrm>
          <a:off x="4775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64605</xdr:rowOff>
    </xdr:from>
    <xdr:ext cx="762000" cy="259045"/>
    <xdr:sp macro="" textlink="">
      <xdr:nvSpPr>
        <xdr:cNvPr id="203" name="扶助費該当値テキスト"/>
        <xdr:cNvSpPr txBox="1"/>
      </xdr:nvSpPr>
      <xdr:spPr>
        <a:xfrm>
          <a:off x="49149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04" name="楕円 203"/>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205" name="テキスト ボックス 204"/>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155122</xdr:rowOff>
    </xdr:from>
    <xdr:to>
      <xdr:col>15</xdr:col>
      <xdr:colOff>149225</xdr:colOff>
      <xdr:row>56</xdr:row>
      <xdr:rowOff>85272</xdr:rowOff>
    </xdr:to>
    <xdr:sp macro="" textlink="">
      <xdr:nvSpPr>
        <xdr:cNvPr id="206" name="楕円 205"/>
        <xdr:cNvSpPr/>
      </xdr:nvSpPr>
      <xdr:spPr>
        <a:xfrm>
          <a:off x="3048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207" name="テキスト ボックス 206"/>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5443</xdr:rowOff>
    </xdr:from>
    <xdr:to>
      <xdr:col>11</xdr:col>
      <xdr:colOff>60325</xdr:colOff>
      <xdr:row>56</xdr:row>
      <xdr:rowOff>107043</xdr:rowOff>
    </xdr:to>
    <xdr:sp macro="" textlink="">
      <xdr:nvSpPr>
        <xdr:cNvPr id="208" name="楕円 207"/>
        <xdr:cNvSpPr/>
      </xdr:nvSpPr>
      <xdr:spPr>
        <a:xfrm>
          <a:off x="2159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9" name="テキスト ボックス 208"/>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0" name="楕円 209"/>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80934</xdr:rowOff>
    </xdr:from>
    <xdr:ext cx="762000" cy="259045"/>
    <xdr:sp macro="" textlink="">
      <xdr:nvSpPr>
        <xdr:cNvPr id="211" name="テキスト ボックス 210"/>
        <xdr:cNvSpPr txBox="1"/>
      </xdr:nvSpPr>
      <xdr:spPr>
        <a:xfrm>
          <a:off x="939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その他に係る比率が類似団体平均を上回っているのは、繰出金の増加が主な要因である。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国民健康保険特別会計や介護保険特別会計などの財政状態の悪化によるもので、独立採算の原則に立ち返った保険料の見直しなどによる適正化を図るよう努める。</a:t>
          </a: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59</xdr:row>
      <xdr:rowOff>147574</xdr:rowOff>
    </xdr:to>
    <xdr:cxnSp macro="">
      <xdr:nvCxnSpPr>
        <xdr:cNvPr id="236" name="直線コネクタ 235"/>
        <xdr:cNvCxnSpPr/>
      </xdr:nvCxnSpPr>
      <xdr:spPr>
        <a:xfrm flipV="1">
          <a:off x="16510000" y="9339580"/>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119651</xdr:rowOff>
    </xdr:from>
    <xdr:ext cx="762000" cy="259045"/>
    <xdr:sp macro="" textlink="">
      <xdr:nvSpPr>
        <xdr:cNvPr id="237" name="その他最小値テキスト"/>
        <xdr:cNvSpPr txBox="1"/>
      </xdr:nvSpPr>
      <xdr:spPr>
        <a:xfrm>
          <a:off x="16598900" y="1023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147574</xdr:rowOff>
    </xdr:from>
    <xdr:to>
      <xdr:col>82</xdr:col>
      <xdr:colOff>196850</xdr:colOff>
      <xdr:row>59</xdr:row>
      <xdr:rowOff>147574</xdr:rowOff>
    </xdr:to>
    <xdr:cxnSp macro="">
      <xdr:nvCxnSpPr>
        <xdr:cNvPr id="238" name="直線コネクタ 237"/>
        <xdr:cNvCxnSpPr/>
      </xdr:nvCxnSpPr>
      <xdr:spPr>
        <a:xfrm>
          <a:off x="16421100" y="1026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39"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0" name="直線コネクタ 239"/>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33274</xdr:rowOff>
    </xdr:from>
    <xdr:to>
      <xdr:col>82</xdr:col>
      <xdr:colOff>107950</xdr:colOff>
      <xdr:row>57</xdr:row>
      <xdr:rowOff>51562</xdr:rowOff>
    </xdr:to>
    <xdr:cxnSp macro="">
      <xdr:nvCxnSpPr>
        <xdr:cNvPr id="241" name="直線コネクタ 240"/>
        <xdr:cNvCxnSpPr/>
      </xdr:nvCxnSpPr>
      <xdr:spPr>
        <a:xfrm>
          <a:off x="15671800" y="980592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156735</xdr:rowOff>
    </xdr:from>
    <xdr:ext cx="762000" cy="259045"/>
    <xdr:sp macro="" textlink="">
      <xdr:nvSpPr>
        <xdr:cNvPr id="242" name="その他平均値テキスト"/>
        <xdr:cNvSpPr txBox="1"/>
      </xdr:nvSpPr>
      <xdr:spPr>
        <a:xfrm>
          <a:off x="16598900" y="9586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43" name="フローチャート: 判断 242"/>
        <xdr:cNvSpPr/>
      </xdr:nvSpPr>
      <xdr:spPr>
        <a:xfrm>
          <a:off x="164592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14986</xdr:rowOff>
    </xdr:from>
    <xdr:to>
      <xdr:col>78</xdr:col>
      <xdr:colOff>69850</xdr:colOff>
      <xdr:row>57</xdr:row>
      <xdr:rowOff>33274</xdr:rowOff>
    </xdr:to>
    <xdr:cxnSp macro="">
      <xdr:nvCxnSpPr>
        <xdr:cNvPr id="244" name="直線コネクタ 243"/>
        <xdr:cNvCxnSpPr/>
      </xdr:nvCxnSpPr>
      <xdr:spPr>
        <a:xfrm>
          <a:off x="14782800" y="97876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140208</xdr:rowOff>
    </xdr:from>
    <xdr:to>
      <xdr:col>78</xdr:col>
      <xdr:colOff>120650</xdr:colOff>
      <xdr:row>57</xdr:row>
      <xdr:rowOff>70358</xdr:rowOff>
    </xdr:to>
    <xdr:sp macro="" textlink="">
      <xdr:nvSpPr>
        <xdr:cNvPr id="245" name="フローチャート: 判断 244"/>
        <xdr:cNvSpPr/>
      </xdr:nvSpPr>
      <xdr:spPr>
        <a:xfrm>
          <a:off x="15621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80535</xdr:rowOff>
    </xdr:from>
    <xdr:ext cx="736600" cy="259045"/>
    <xdr:sp macro="" textlink="">
      <xdr:nvSpPr>
        <xdr:cNvPr id="246" name="テキスト ボックス 245"/>
        <xdr:cNvSpPr txBox="1"/>
      </xdr:nvSpPr>
      <xdr:spPr>
        <a:xfrm>
          <a:off x="15290800" y="9510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14986</xdr:rowOff>
    </xdr:from>
    <xdr:to>
      <xdr:col>73</xdr:col>
      <xdr:colOff>180975</xdr:colOff>
      <xdr:row>57</xdr:row>
      <xdr:rowOff>37846</xdr:rowOff>
    </xdr:to>
    <xdr:cxnSp macro="">
      <xdr:nvCxnSpPr>
        <xdr:cNvPr id="247" name="直線コネクタ 246"/>
        <xdr:cNvCxnSpPr/>
      </xdr:nvCxnSpPr>
      <xdr:spPr>
        <a:xfrm flipV="1">
          <a:off x="13893800" y="97876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135636</xdr:rowOff>
    </xdr:from>
    <xdr:to>
      <xdr:col>74</xdr:col>
      <xdr:colOff>31750</xdr:colOff>
      <xdr:row>57</xdr:row>
      <xdr:rowOff>65786</xdr:rowOff>
    </xdr:to>
    <xdr:sp macro="" textlink="">
      <xdr:nvSpPr>
        <xdr:cNvPr id="248" name="フローチャート: 判断 247"/>
        <xdr:cNvSpPr/>
      </xdr:nvSpPr>
      <xdr:spPr>
        <a:xfrm>
          <a:off x="14732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75963</xdr:rowOff>
    </xdr:from>
    <xdr:ext cx="762000" cy="259045"/>
    <xdr:sp macro="" textlink="">
      <xdr:nvSpPr>
        <xdr:cNvPr id="249" name="テキスト ボックス 248"/>
        <xdr:cNvSpPr txBox="1"/>
      </xdr:nvSpPr>
      <xdr:spPr>
        <a:xfrm>
          <a:off x="14401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168148</xdr:rowOff>
    </xdr:from>
    <xdr:to>
      <xdr:col>69</xdr:col>
      <xdr:colOff>92075</xdr:colOff>
      <xdr:row>57</xdr:row>
      <xdr:rowOff>37846</xdr:rowOff>
    </xdr:to>
    <xdr:cxnSp macro="">
      <xdr:nvCxnSpPr>
        <xdr:cNvPr id="250" name="直線コネクタ 249"/>
        <xdr:cNvCxnSpPr/>
      </xdr:nvCxnSpPr>
      <xdr:spPr>
        <a:xfrm>
          <a:off x="13004800" y="97693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1" name="フローチャート: 判断 25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52" name="テキスト ボックス 251"/>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53" name="フローチャート: 判断 252"/>
        <xdr:cNvSpPr/>
      </xdr:nvSpPr>
      <xdr:spPr>
        <a:xfrm>
          <a:off x="12954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57675</xdr:rowOff>
    </xdr:from>
    <xdr:ext cx="762000" cy="259045"/>
    <xdr:sp macro="" textlink="">
      <xdr:nvSpPr>
        <xdr:cNvPr id="254" name="テキスト ボックス 253"/>
        <xdr:cNvSpPr txBox="1"/>
      </xdr:nvSpPr>
      <xdr:spPr>
        <a:xfrm>
          <a:off x="12623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xdr:rowOff>
    </xdr:from>
    <xdr:to>
      <xdr:col>82</xdr:col>
      <xdr:colOff>158750</xdr:colOff>
      <xdr:row>57</xdr:row>
      <xdr:rowOff>102362</xdr:rowOff>
    </xdr:to>
    <xdr:sp macro="" textlink="">
      <xdr:nvSpPr>
        <xdr:cNvPr id="260" name="楕円 259"/>
        <xdr:cNvSpPr/>
      </xdr:nvSpPr>
      <xdr:spPr>
        <a:xfrm>
          <a:off x="164592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144289</xdr:rowOff>
    </xdr:from>
    <xdr:ext cx="762000" cy="259045"/>
    <xdr:sp macro="" textlink="">
      <xdr:nvSpPr>
        <xdr:cNvPr id="261" name="その他該当値テキスト"/>
        <xdr:cNvSpPr txBox="1"/>
      </xdr:nvSpPr>
      <xdr:spPr>
        <a:xfrm>
          <a:off x="16598900" y="974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153924</xdr:rowOff>
    </xdr:from>
    <xdr:to>
      <xdr:col>78</xdr:col>
      <xdr:colOff>120650</xdr:colOff>
      <xdr:row>57</xdr:row>
      <xdr:rowOff>84074</xdr:rowOff>
    </xdr:to>
    <xdr:sp macro="" textlink="">
      <xdr:nvSpPr>
        <xdr:cNvPr id="262" name="楕円 261"/>
        <xdr:cNvSpPr/>
      </xdr:nvSpPr>
      <xdr:spPr>
        <a:xfrm>
          <a:off x="15621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68851</xdr:rowOff>
    </xdr:from>
    <xdr:ext cx="736600" cy="259045"/>
    <xdr:sp macro="" textlink="">
      <xdr:nvSpPr>
        <xdr:cNvPr id="263" name="テキスト ボックス 262"/>
        <xdr:cNvSpPr txBox="1"/>
      </xdr:nvSpPr>
      <xdr:spPr>
        <a:xfrm>
          <a:off x="15290800" y="9841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135636</xdr:rowOff>
    </xdr:from>
    <xdr:to>
      <xdr:col>74</xdr:col>
      <xdr:colOff>31750</xdr:colOff>
      <xdr:row>57</xdr:row>
      <xdr:rowOff>65786</xdr:rowOff>
    </xdr:to>
    <xdr:sp macro="" textlink="">
      <xdr:nvSpPr>
        <xdr:cNvPr id="264" name="楕円 263"/>
        <xdr:cNvSpPr/>
      </xdr:nvSpPr>
      <xdr:spPr>
        <a:xfrm>
          <a:off x="14732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50563</xdr:rowOff>
    </xdr:from>
    <xdr:ext cx="762000" cy="259045"/>
    <xdr:sp macro="" textlink="">
      <xdr:nvSpPr>
        <xdr:cNvPr id="265" name="テキスト ボックス 264"/>
        <xdr:cNvSpPr txBox="1"/>
      </xdr:nvSpPr>
      <xdr:spPr>
        <a:xfrm>
          <a:off x="14401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158496</xdr:rowOff>
    </xdr:from>
    <xdr:to>
      <xdr:col>69</xdr:col>
      <xdr:colOff>142875</xdr:colOff>
      <xdr:row>57</xdr:row>
      <xdr:rowOff>88646</xdr:rowOff>
    </xdr:to>
    <xdr:sp macro="" textlink="">
      <xdr:nvSpPr>
        <xdr:cNvPr id="266" name="楕円 265"/>
        <xdr:cNvSpPr/>
      </xdr:nvSpPr>
      <xdr:spPr>
        <a:xfrm>
          <a:off x="13843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73423</xdr:rowOff>
    </xdr:from>
    <xdr:ext cx="762000" cy="259045"/>
    <xdr:sp macro="" textlink="">
      <xdr:nvSpPr>
        <xdr:cNvPr id="267" name="テキスト ボックス 266"/>
        <xdr:cNvSpPr txBox="1"/>
      </xdr:nvSpPr>
      <xdr:spPr>
        <a:xfrm>
          <a:off x="13512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68" name="楕円 267"/>
        <xdr:cNvSpPr/>
      </xdr:nvSpPr>
      <xdr:spPr>
        <a:xfrm>
          <a:off x="12954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32275</xdr:rowOff>
    </xdr:from>
    <xdr:ext cx="762000" cy="259045"/>
    <xdr:sp macro="" textlink="">
      <xdr:nvSpPr>
        <xdr:cNvPr id="269" name="テキスト ボックス 268"/>
        <xdr:cNvSpPr txBox="1"/>
      </xdr:nvSpPr>
      <xdr:spPr>
        <a:xfrm>
          <a:off x="12623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補助費等の比率は横ばいであり、類似団体平均を下回っている。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大きな割合を占める公営企業や一部事務組合への負担金は、公債費の償還費や経常経費に充てており、大幅な縮減は難しい状況である。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58420</xdr:rowOff>
    </xdr:to>
    <xdr:cxnSp macro="">
      <xdr:nvCxnSpPr>
        <xdr:cNvPr id="294" name="直線コネクタ 293"/>
        <xdr:cNvCxnSpPr/>
      </xdr:nvCxnSpPr>
      <xdr:spPr>
        <a:xfrm flipV="1">
          <a:off x="16510000" y="5938012"/>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295"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296" name="直線コネクタ 295"/>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7" name="補助費等最大値テキスト"/>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298" name="直線コネクタ 297"/>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140716</xdr:rowOff>
    </xdr:to>
    <xdr:cxnSp macro="">
      <xdr:nvCxnSpPr>
        <xdr:cNvPr id="299" name="直線コネクタ 298"/>
        <xdr:cNvCxnSpPr/>
      </xdr:nvCxnSpPr>
      <xdr:spPr>
        <a:xfrm>
          <a:off x="15671800" y="628548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0" name="補助費等平均値テキスト"/>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1" name="フローチャート: 判断 300"/>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149860</xdr:rowOff>
    </xdr:to>
    <xdr:cxnSp macro="">
      <xdr:nvCxnSpPr>
        <xdr:cNvPr id="302" name="直線コネクタ 301"/>
        <xdr:cNvCxnSpPr/>
      </xdr:nvCxnSpPr>
      <xdr:spPr>
        <a:xfrm flipV="1">
          <a:off x="14782800" y="62854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3" name="フローチャート: 判断 302"/>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04" name="テキスト ボックス 303"/>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37846</xdr:rowOff>
    </xdr:to>
    <xdr:cxnSp macro="">
      <xdr:nvCxnSpPr>
        <xdr:cNvPr id="305" name="直線コネクタ 304"/>
        <xdr:cNvCxnSpPr/>
      </xdr:nvCxnSpPr>
      <xdr:spPr>
        <a:xfrm flipV="1">
          <a:off x="13893800" y="63220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06" name="フローチャート: 判断 305"/>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07" name="テキスト ボックス 306"/>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37846</xdr:rowOff>
    </xdr:to>
    <xdr:cxnSp macro="">
      <xdr:nvCxnSpPr>
        <xdr:cNvPr id="308" name="直線コネクタ 307"/>
        <xdr:cNvCxnSpPr/>
      </xdr:nvCxnSpPr>
      <xdr:spPr>
        <a:xfrm>
          <a:off x="13004800" y="63586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9" name="フローチャート: 判断 308"/>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0" name="テキスト ボックス 309"/>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1" name="フローチャート: 判断 310"/>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2" name="テキスト ボックス 311"/>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18" name="楕円 317"/>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106443</xdr:rowOff>
    </xdr:from>
    <xdr:ext cx="762000" cy="259045"/>
    <xdr:sp macro="" textlink="">
      <xdr:nvSpPr>
        <xdr:cNvPr id="319" name="補助費等該当値テキスト"/>
        <xdr:cNvSpPr txBox="1"/>
      </xdr:nvSpPr>
      <xdr:spPr>
        <a:xfrm>
          <a:off x="16598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20" name="楕円 319"/>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21" name="テキスト ボックス 320"/>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22" name="楕円 321"/>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23" name="テキスト ボックス 322"/>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24" name="楕円 323"/>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25" name="テキスト ボックス 324"/>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26" name="楕円 325"/>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27" name="テキスト ボックス 326"/>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公債費に係る経常収支比率は横ばいであるが、類似団体平均を上回っている。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今後も計画的な地方債の借入れにより、新規借入額と償還額とのバランスを図りながら、公債費の負担軽減に努める。</a:t>
          </a: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58420</xdr:rowOff>
    </xdr:from>
    <xdr:to>
      <xdr:col>24</xdr:col>
      <xdr:colOff>25400</xdr:colOff>
      <xdr:row>82</xdr:row>
      <xdr:rowOff>35561</xdr:rowOff>
    </xdr:to>
    <xdr:cxnSp macro="">
      <xdr:nvCxnSpPr>
        <xdr:cNvPr id="354" name="直線コネクタ 353"/>
        <xdr:cNvCxnSpPr/>
      </xdr:nvCxnSpPr>
      <xdr:spPr>
        <a:xfrm flipV="1">
          <a:off x="4826000" y="1257427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7638</xdr:rowOff>
    </xdr:from>
    <xdr:ext cx="762000" cy="259045"/>
    <xdr:sp macro="" textlink="">
      <xdr:nvSpPr>
        <xdr:cNvPr id="355" name="公債費最小値テキスト"/>
        <xdr:cNvSpPr txBox="1"/>
      </xdr:nvSpPr>
      <xdr:spPr>
        <a:xfrm>
          <a:off x="4914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35561</xdr:rowOff>
    </xdr:from>
    <xdr:to>
      <xdr:col>24</xdr:col>
      <xdr:colOff>114300</xdr:colOff>
      <xdr:row>82</xdr:row>
      <xdr:rowOff>35561</xdr:rowOff>
    </xdr:to>
    <xdr:cxnSp macro="">
      <xdr:nvCxnSpPr>
        <xdr:cNvPr id="356" name="直線コネクタ 355"/>
        <xdr:cNvCxnSpPr/>
      </xdr:nvCxnSpPr>
      <xdr:spPr>
        <a:xfrm>
          <a:off x="4737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144797</xdr:rowOff>
    </xdr:from>
    <xdr:ext cx="762000" cy="259045"/>
    <xdr:sp macro="" textlink="">
      <xdr:nvSpPr>
        <xdr:cNvPr id="357" name="公債費最大値テキスト"/>
        <xdr:cNvSpPr txBox="1"/>
      </xdr:nvSpPr>
      <xdr:spPr>
        <a:xfrm>
          <a:off x="4914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58420</xdr:rowOff>
    </xdr:from>
    <xdr:to>
      <xdr:col>24</xdr:col>
      <xdr:colOff>114300</xdr:colOff>
      <xdr:row>73</xdr:row>
      <xdr:rowOff>58420</xdr:rowOff>
    </xdr:to>
    <xdr:cxnSp macro="">
      <xdr:nvCxnSpPr>
        <xdr:cNvPr id="358" name="直線コネクタ 357"/>
        <xdr:cNvCxnSpPr/>
      </xdr:nvCxnSpPr>
      <xdr:spPr>
        <a:xfrm>
          <a:off x="4737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123189</xdr:rowOff>
    </xdr:from>
    <xdr:to>
      <xdr:col>24</xdr:col>
      <xdr:colOff>25400</xdr:colOff>
      <xdr:row>76</xdr:row>
      <xdr:rowOff>134620</xdr:rowOff>
    </xdr:to>
    <xdr:cxnSp macro="">
      <xdr:nvCxnSpPr>
        <xdr:cNvPr id="359" name="直線コネクタ 358"/>
        <xdr:cNvCxnSpPr/>
      </xdr:nvCxnSpPr>
      <xdr:spPr>
        <a:xfrm>
          <a:off x="3987800" y="131533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0" name="公債費平均値テキスト"/>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1" name="フローチャート: 判断 360"/>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123189</xdr:rowOff>
    </xdr:from>
    <xdr:to>
      <xdr:col>19</xdr:col>
      <xdr:colOff>187325</xdr:colOff>
      <xdr:row>76</xdr:row>
      <xdr:rowOff>165100</xdr:rowOff>
    </xdr:to>
    <xdr:cxnSp macro="">
      <xdr:nvCxnSpPr>
        <xdr:cNvPr id="362" name="直線コネクタ 361"/>
        <xdr:cNvCxnSpPr/>
      </xdr:nvCxnSpPr>
      <xdr:spPr>
        <a:xfrm flipV="1">
          <a:off x="3098800" y="131533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63" name="フローチャート: 判断 362"/>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64" name="テキスト ボックス 363"/>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165100</xdr:rowOff>
    </xdr:from>
    <xdr:to>
      <xdr:col>15</xdr:col>
      <xdr:colOff>98425</xdr:colOff>
      <xdr:row>77</xdr:row>
      <xdr:rowOff>73661</xdr:rowOff>
    </xdr:to>
    <xdr:cxnSp macro="">
      <xdr:nvCxnSpPr>
        <xdr:cNvPr id="365" name="直線コネクタ 364"/>
        <xdr:cNvCxnSpPr/>
      </xdr:nvCxnSpPr>
      <xdr:spPr>
        <a:xfrm flipV="1">
          <a:off x="2209800" y="1319530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64770</xdr:rowOff>
    </xdr:from>
    <xdr:to>
      <xdr:col>15</xdr:col>
      <xdr:colOff>149225</xdr:colOff>
      <xdr:row>76</xdr:row>
      <xdr:rowOff>166370</xdr:rowOff>
    </xdr:to>
    <xdr:sp macro="" textlink="">
      <xdr:nvSpPr>
        <xdr:cNvPr id="366" name="フローチャート: 判断 365"/>
        <xdr:cNvSpPr/>
      </xdr:nvSpPr>
      <xdr:spPr>
        <a:xfrm>
          <a:off x="3048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5097</xdr:rowOff>
    </xdr:from>
    <xdr:ext cx="762000" cy="259045"/>
    <xdr:sp macro="" textlink="">
      <xdr:nvSpPr>
        <xdr:cNvPr id="367" name="テキスト ボックス 366"/>
        <xdr:cNvSpPr txBox="1"/>
      </xdr:nvSpPr>
      <xdr:spPr>
        <a:xfrm>
          <a:off x="2717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73661</xdr:rowOff>
    </xdr:from>
    <xdr:to>
      <xdr:col>11</xdr:col>
      <xdr:colOff>9525</xdr:colOff>
      <xdr:row>77</xdr:row>
      <xdr:rowOff>123189</xdr:rowOff>
    </xdr:to>
    <xdr:cxnSp macro="">
      <xdr:nvCxnSpPr>
        <xdr:cNvPr id="368" name="直線コネクタ 367"/>
        <xdr:cNvCxnSpPr/>
      </xdr:nvCxnSpPr>
      <xdr:spPr>
        <a:xfrm flipV="1">
          <a:off x="1320800" y="132753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49530</xdr:rowOff>
    </xdr:from>
    <xdr:to>
      <xdr:col>11</xdr:col>
      <xdr:colOff>60325</xdr:colOff>
      <xdr:row>76</xdr:row>
      <xdr:rowOff>151130</xdr:rowOff>
    </xdr:to>
    <xdr:sp macro="" textlink="">
      <xdr:nvSpPr>
        <xdr:cNvPr id="369" name="フローチャート: 判断 368"/>
        <xdr:cNvSpPr/>
      </xdr:nvSpPr>
      <xdr:spPr>
        <a:xfrm>
          <a:off x="2159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161307</xdr:rowOff>
    </xdr:from>
    <xdr:ext cx="762000" cy="259045"/>
    <xdr:sp macro="" textlink="">
      <xdr:nvSpPr>
        <xdr:cNvPr id="370" name="テキスト ボックス 369"/>
        <xdr:cNvSpPr txBox="1"/>
      </xdr:nvSpPr>
      <xdr:spPr>
        <a:xfrm>
          <a:off x="1828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1" name="フローチャート: 判断 370"/>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72" name="テキスト ボックス 371"/>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83820</xdr:rowOff>
    </xdr:from>
    <xdr:to>
      <xdr:col>24</xdr:col>
      <xdr:colOff>76200</xdr:colOff>
      <xdr:row>77</xdr:row>
      <xdr:rowOff>13970</xdr:rowOff>
    </xdr:to>
    <xdr:sp macro="" textlink="">
      <xdr:nvSpPr>
        <xdr:cNvPr id="378" name="楕円 377"/>
        <xdr:cNvSpPr/>
      </xdr:nvSpPr>
      <xdr:spPr>
        <a:xfrm>
          <a:off x="4775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55897</xdr:rowOff>
    </xdr:from>
    <xdr:ext cx="762000" cy="259045"/>
    <xdr:sp macro="" textlink="">
      <xdr:nvSpPr>
        <xdr:cNvPr id="379" name="公債費該当値テキスト"/>
        <xdr:cNvSpPr txBox="1"/>
      </xdr:nvSpPr>
      <xdr:spPr>
        <a:xfrm>
          <a:off x="49149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72389</xdr:rowOff>
    </xdr:from>
    <xdr:to>
      <xdr:col>20</xdr:col>
      <xdr:colOff>38100</xdr:colOff>
      <xdr:row>77</xdr:row>
      <xdr:rowOff>2539</xdr:rowOff>
    </xdr:to>
    <xdr:sp macro="" textlink="">
      <xdr:nvSpPr>
        <xdr:cNvPr id="380" name="楕円 379"/>
        <xdr:cNvSpPr/>
      </xdr:nvSpPr>
      <xdr:spPr>
        <a:xfrm>
          <a:off x="3937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158766</xdr:rowOff>
    </xdr:from>
    <xdr:ext cx="736600" cy="259045"/>
    <xdr:sp macro="" textlink="">
      <xdr:nvSpPr>
        <xdr:cNvPr id="381" name="テキスト ボックス 380"/>
        <xdr:cNvSpPr txBox="1"/>
      </xdr:nvSpPr>
      <xdr:spPr>
        <a:xfrm>
          <a:off x="3606800" y="13188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82" name="楕円 381"/>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83" name="テキスト ボックス 382"/>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22861</xdr:rowOff>
    </xdr:from>
    <xdr:to>
      <xdr:col>11</xdr:col>
      <xdr:colOff>60325</xdr:colOff>
      <xdr:row>77</xdr:row>
      <xdr:rowOff>124461</xdr:rowOff>
    </xdr:to>
    <xdr:sp macro="" textlink="">
      <xdr:nvSpPr>
        <xdr:cNvPr id="384" name="楕円 383"/>
        <xdr:cNvSpPr/>
      </xdr:nvSpPr>
      <xdr:spPr>
        <a:xfrm>
          <a:off x="2159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109238</xdr:rowOff>
    </xdr:from>
    <xdr:ext cx="762000" cy="259045"/>
    <xdr:sp macro="" textlink="">
      <xdr:nvSpPr>
        <xdr:cNvPr id="385" name="テキスト ボックス 384"/>
        <xdr:cNvSpPr txBox="1"/>
      </xdr:nvSpPr>
      <xdr:spPr>
        <a:xfrm>
          <a:off x="18288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楕円 385"/>
        <xdr:cNvSpPr/>
      </xdr:nvSpPr>
      <xdr:spPr>
        <a:xfrm>
          <a:off x="1270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7" name="テキスト ボックス 386"/>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経常経費が全体的に増加傾向であり、類似団体平均を上回っている。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今後は、公共施設の統廃合の検討などを行い、経常経費の削減に向けて取り組む。</a:t>
          </a: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3" name="テキスト ボックス 40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5" name="テキスト ボックス 40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7" name="テキスト ボックス 40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9" name="テキスト ボックス 40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1" name="テキスト ボックス 41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5080</xdr:rowOff>
    </xdr:from>
    <xdr:to>
      <xdr:col>82</xdr:col>
      <xdr:colOff>107950</xdr:colOff>
      <xdr:row>81</xdr:row>
      <xdr:rowOff>5080</xdr:rowOff>
    </xdr:to>
    <xdr:cxnSp macro="">
      <xdr:nvCxnSpPr>
        <xdr:cNvPr id="415" name="直線コネクタ 414"/>
        <xdr:cNvCxnSpPr/>
      </xdr:nvCxnSpPr>
      <xdr:spPr>
        <a:xfrm flipV="1">
          <a:off x="16510000" y="1269238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148607</xdr:rowOff>
    </xdr:from>
    <xdr:ext cx="762000" cy="259045"/>
    <xdr:sp macro="" textlink="">
      <xdr:nvSpPr>
        <xdr:cNvPr id="416" name="公債費以外最小値テキスト"/>
        <xdr:cNvSpPr txBox="1"/>
      </xdr:nvSpPr>
      <xdr:spPr>
        <a:xfrm>
          <a:off x="165989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5080</xdr:rowOff>
    </xdr:from>
    <xdr:to>
      <xdr:col>82</xdr:col>
      <xdr:colOff>196850</xdr:colOff>
      <xdr:row>81</xdr:row>
      <xdr:rowOff>5080</xdr:rowOff>
    </xdr:to>
    <xdr:cxnSp macro="">
      <xdr:nvCxnSpPr>
        <xdr:cNvPr id="417" name="直線コネクタ 416"/>
        <xdr:cNvCxnSpPr/>
      </xdr:nvCxnSpPr>
      <xdr:spPr>
        <a:xfrm>
          <a:off x="16421100" y="1389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91457</xdr:rowOff>
    </xdr:from>
    <xdr:ext cx="762000" cy="259045"/>
    <xdr:sp macro="" textlink="">
      <xdr:nvSpPr>
        <xdr:cNvPr id="418" name="公債費以外最大値テキスト"/>
        <xdr:cNvSpPr txBox="1"/>
      </xdr:nvSpPr>
      <xdr:spPr>
        <a:xfrm>
          <a:off x="16598900" y="1243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5080</xdr:rowOff>
    </xdr:from>
    <xdr:to>
      <xdr:col>82</xdr:col>
      <xdr:colOff>196850</xdr:colOff>
      <xdr:row>74</xdr:row>
      <xdr:rowOff>5080</xdr:rowOff>
    </xdr:to>
    <xdr:cxnSp macro="">
      <xdr:nvCxnSpPr>
        <xdr:cNvPr id="419" name="直線コネクタ 418"/>
        <xdr:cNvCxnSpPr/>
      </xdr:nvCxnSpPr>
      <xdr:spPr>
        <a:xfrm>
          <a:off x="16421100" y="126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100330</xdr:rowOff>
    </xdr:from>
    <xdr:to>
      <xdr:col>82</xdr:col>
      <xdr:colOff>107950</xdr:colOff>
      <xdr:row>78</xdr:row>
      <xdr:rowOff>115570</xdr:rowOff>
    </xdr:to>
    <xdr:cxnSp macro="">
      <xdr:nvCxnSpPr>
        <xdr:cNvPr id="420" name="直線コネクタ 419"/>
        <xdr:cNvCxnSpPr/>
      </xdr:nvCxnSpPr>
      <xdr:spPr>
        <a:xfrm flipV="1">
          <a:off x="15671800" y="134734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1" name="公債費以外平均値テキスト"/>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2" name="フローチャート: 判断 421"/>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115570</xdr:rowOff>
    </xdr:to>
    <xdr:cxnSp macro="">
      <xdr:nvCxnSpPr>
        <xdr:cNvPr id="423" name="直線コネクタ 422"/>
        <xdr:cNvCxnSpPr/>
      </xdr:nvCxnSpPr>
      <xdr:spPr>
        <a:xfrm>
          <a:off x="14782800" y="1334008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4" name="フローチャート: 判断 423"/>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5" name="テキスト ボックス 424"/>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77</xdr:row>
      <xdr:rowOff>165100</xdr:rowOff>
    </xdr:to>
    <xdr:cxnSp macro="">
      <xdr:nvCxnSpPr>
        <xdr:cNvPr id="426" name="直線コネクタ 425"/>
        <xdr:cNvCxnSpPr/>
      </xdr:nvCxnSpPr>
      <xdr:spPr>
        <a:xfrm flipV="1">
          <a:off x="13893800" y="133400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148589</xdr:rowOff>
    </xdr:from>
    <xdr:to>
      <xdr:col>74</xdr:col>
      <xdr:colOff>31750</xdr:colOff>
      <xdr:row>78</xdr:row>
      <xdr:rowOff>78739</xdr:rowOff>
    </xdr:to>
    <xdr:sp macro="" textlink="">
      <xdr:nvSpPr>
        <xdr:cNvPr id="427" name="フローチャート: 判断 426"/>
        <xdr:cNvSpPr/>
      </xdr:nvSpPr>
      <xdr:spPr>
        <a:xfrm>
          <a:off x="14732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63516</xdr:rowOff>
    </xdr:from>
    <xdr:ext cx="762000" cy="259045"/>
    <xdr:sp macro="" textlink="">
      <xdr:nvSpPr>
        <xdr:cNvPr id="428" name="テキスト ボックス 427"/>
        <xdr:cNvSpPr txBox="1"/>
      </xdr:nvSpPr>
      <xdr:spPr>
        <a:xfrm>
          <a:off x="14401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142239</xdr:rowOff>
    </xdr:from>
    <xdr:to>
      <xdr:col>69</xdr:col>
      <xdr:colOff>92075</xdr:colOff>
      <xdr:row>77</xdr:row>
      <xdr:rowOff>165100</xdr:rowOff>
    </xdr:to>
    <xdr:cxnSp macro="">
      <xdr:nvCxnSpPr>
        <xdr:cNvPr id="429" name="直線コネクタ 428"/>
        <xdr:cNvCxnSpPr/>
      </xdr:nvCxnSpPr>
      <xdr:spPr>
        <a:xfrm>
          <a:off x="13004800" y="133438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99061</xdr:rowOff>
    </xdr:from>
    <xdr:to>
      <xdr:col>69</xdr:col>
      <xdr:colOff>142875</xdr:colOff>
      <xdr:row>78</xdr:row>
      <xdr:rowOff>29211</xdr:rowOff>
    </xdr:to>
    <xdr:sp macro="" textlink="">
      <xdr:nvSpPr>
        <xdr:cNvPr id="430" name="フローチャート: 判断 429"/>
        <xdr:cNvSpPr/>
      </xdr:nvSpPr>
      <xdr:spPr>
        <a:xfrm>
          <a:off x="13843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39388</xdr:rowOff>
    </xdr:from>
    <xdr:ext cx="762000" cy="259045"/>
    <xdr:sp macro="" textlink="">
      <xdr:nvSpPr>
        <xdr:cNvPr id="431" name="テキスト ボックス 430"/>
        <xdr:cNvSpPr txBox="1"/>
      </xdr:nvSpPr>
      <xdr:spPr>
        <a:xfrm>
          <a:off x="13512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2" name="フローチャート: 判断 431"/>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8907</xdr:rowOff>
    </xdr:from>
    <xdr:ext cx="762000" cy="259045"/>
    <xdr:sp macro="" textlink="">
      <xdr:nvSpPr>
        <xdr:cNvPr id="433" name="テキスト ボックス 432"/>
        <xdr:cNvSpPr txBox="1"/>
      </xdr:nvSpPr>
      <xdr:spPr>
        <a:xfrm>
          <a:off x="12623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49530</xdr:rowOff>
    </xdr:from>
    <xdr:to>
      <xdr:col>82</xdr:col>
      <xdr:colOff>158750</xdr:colOff>
      <xdr:row>78</xdr:row>
      <xdr:rowOff>151130</xdr:rowOff>
    </xdr:to>
    <xdr:sp macro="" textlink="">
      <xdr:nvSpPr>
        <xdr:cNvPr id="439" name="楕円 438"/>
        <xdr:cNvSpPr/>
      </xdr:nvSpPr>
      <xdr:spPr>
        <a:xfrm>
          <a:off x="164592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21607</xdr:rowOff>
    </xdr:from>
    <xdr:ext cx="762000" cy="259045"/>
    <xdr:sp macro="" textlink="">
      <xdr:nvSpPr>
        <xdr:cNvPr id="440" name="公債費以外該当値テキスト"/>
        <xdr:cNvSpPr txBox="1"/>
      </xdr:nvSpPr>
      <xdr:spPr>
        <a:xfrm>
          <a:off x="165989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64770</xdr:rowOff>
    </xdr:from>
    <xdr:to>
      <xdr:col>78</xdr:col>
      <xdr:colOff>120650</xdr:colOff>
      <xdr:row>78</xdr:row>
      <xdr:rowOff>166370</xdr:rowOff>
    </xdr:to>
    <xdr:sp macro="" textlink="">
      <xdr:nvSpPr>
        <xdr:cNvPr id="441" name="楕円 440"/>
        <xdr:cNvSpPr/>
      </xdr:nvSpPr>
      <xdr:spPr>
        <a:xfrm>
          <a:off x="15621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151147</xdr:rowOff>
    </xdr:from>
    <xdr:ext cx="736600" cy="259045"/>
    <xdr:sp macro="" textlink="">
      <xdr:nvSpPr>
        <xdr:cNvPr id="442" name="テキスト ボックス 441"/>
        <xdr:cNvSpPr txBox="1"/>
      </xdr:nvSpPr>
      <xdr:spPr>
        <a:xfrm>
          <a:off x="15290800" y="13524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43" name="楕円 442"/>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27957</xdr:rowOff>
    </xdr:from>
    <xdr:ext cx="762000" cy="259045"/>
    <xdr:sp macro="" textlink="">
      <xdr:nvSpPr>
        <xdr:cNvPr id="444" name="テキスト ボックス 443"/>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114300</xdr:rowOff>
    </xdr:from>
    <xdr:to>
      <xdr:col>69</xdr:col>
      <xdr:colOff>142875</xdr:colOff>
      <xdr:row>78</xdr:row>
      <xdr:rowOff>44450</xdr:rowOff>
    </xdr:to>
    <xdr:sp macro="" textlink="">
      <xdr:nvSpPr>
        <xdr:cNvPr id="445" name="楕円 444"/>
        <xdr:cNvSpPr/>
      </xdr:nvSpPr>
      <xdr:spPr>
        <a:xfrm>
          <a:off x="13843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29227</xdr:rowOff>
    </xdr:from>
    <xdr:ext cx="762000" cy="259045"/>
    <xdr:sp macro="" textlink="">
      <xdr:nvSpPr>
        <xdr:cNvPr id="446" name="テキスト ボックス 445"/>
        <xdr:cNvSpPr txBox="1"/>
      </xdr:nvSpPr>
      <xdr:spPr>
        <a:xfrm>
          <a:off x="13512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91439</xdr:rowOff>
    </xdr:from>
    <xdr:to>
      <xdr:col>65</xdr:col>
      <xdr:colOff>53975</xdr:colOff>
      <xdr:row>78</xdr:row>
      <xdr:rowOff>21589</xdr:rowOff>
    </xdr:to>
    <xdr:sp macro="" textlink="">
      <xdr:nvSpPr>
        <xdr:cNvPr id="447" name="楕円 446"/>
        <xdr:cNvSpPr/>
      </xdr:nvSpPr>
      <xdr:spPr>
        <a:xfrm>
          <a:off x="12954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6366</xdr:rowOff>
    </xdr:from>
    <xdr:ext cx="762000" cy="259045"/>
    <xdr:sp macro="" textlink="">
      <xdr:nvSpPr>
        <xdr:cNvPr id="448" name="テキスト ボックス 447"/>
        <xdr:cNvSpPr txBox="1"/>
      </xdr:nvSpPr>
      <xdr:spPr>
        <a:xfrm>
          <a:off x="12623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126820</xdr:rowOff>
    </xdr:from>
    <xdr:to>
      <xdr:col>29</xdr:col>
      <xdr:colOff>127000</xdr:colOff>
      <xdr:row>20</xdr:row>
      <xdr:rowOff>98913</xdr:rowOff>
    </xdr:to>
    <xdr:cxnSp macro="">
      <xdr:nvCxnSpPr>
        <xdr:cNvPr id="43" name="直線コネクタ 42"/>
        <xdr:cNvCxnSpPr/>
      </xdr:nvCxnSpPr>
      <xdr:spPr bwMode="auto">
        <a:xfrm flipV="1">
          <a:off x="5651500" y="2060395"/>
          <a:ext cx="0" cy="1515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70990</xdr:rowOff>
    </xdr:from>
    <xdr:ext cx="762000" cy="259045"/>
    <xdr:sp macro="" textlink="">
      <xdr:nvSpPr>
        <xdr:cNvPr id="44" name="人口1人当たり決算額の推移最小値テキスト130"/>
        <xdr:cNvSpPr txBox="1"/>
      </xdr:nvSpPr>
      <xdr:spPr>
        <a:xfrm>
          <a:off x="5740400" y="354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98913</xdr:rowOff>
    </xdr:from>
    <xdr:to>
      <xdr:col>30</xdr:col>
      <xdr:colOff>25400</xdr:colOff>
      <xdr:row>20</xdr:row>
      <xdr:rowOff>98913</xdr:rowOff>
    </xdr:to>
    <xdr:cxnSp macro="">
      <xdr:nvCxnSpPr>
        <xdr:cNvPr id="45" name="直線コネクタ 44"/>
        <xdr:cNvCxnSpPr/>
      </xdr:nvCxnSpPr>
      <xdr:spPr bwMode="auto">
        <a:xfrm>
          <a:off x="5562600" y="3575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41747</xdr:rowOff>
    </xdr:from>
    <xdr:ext cx="762000" cy="259045"/>
    <xdr:sp macro="" textlink="">
      <xdr:nvSpPr>
        <xdr:cNvPr id="46" name="人口1人当たり決算額の推移最大値テキスト130"/>
        <xdr:cNvSpPr txBox="1"/>
      </xdr:nvSpPr>
      <xdr:spPr>
        <a:xfrm>
          <a:off x="5740400" y="180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126820</xdr:rowOff>
    </xdr:from>
    <xdr:to>
      <xdr:col>30</xdr:col>
      <xdr:colOff>25400</xdr:colOff>
      <xdr:row>11</xdr:row>
      <xdr:rowOff>126820</xdr:rowOff>
    </xdr:to>
    <xdr:cxnSp macro="">
      <xdr:nvCxnSpPr>
        <xdr:cNvPr id="47" name="直線コネクタ 46"/>
        <xdr:cNvCxnSpPr/>
      </xdr:nvCxnSpPr>
      <xdr:spPr bwMode="auto">
        <a:xfrm>
          <a:off x="5562600" y="2060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138204</xdr:rowOff>
    </xdr:from>
    <xdr:to>
      <xdr:col>29</xdr:col>
      <xdr:colOff>127000</xdr:colOff>
      <xdr:row>15</xdr:row>
      <xdr:rowOff>154600</xdr:rowOff>
    </xdr:to>
    <xdr:cxnSp macro="">
      <xdr:nvCxnSpPr>
        <xdr:cNvPr id="48" name="直線コネクタ 47"/>
        <xdr:cNvCxnSpPr/>
      </xdr:nvCxnSpPr>
      <xdr:spPr bwMode="auto">
        <a:xfrm flipV="1">
          <a:off x="5003800" y="2757579"/>
          <a:ext cx="647700" cy="16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150309</xdr:rowOff>
    </xdr:from>
    <xdr:ext cx="762000" cy="259045"/>
    <xdr:sp macro="" textlink="">
      <xdr:nvSpPr>
        <xdr:cNvPr id="49" name="人口1人当たり決算額の推移平均値テキスト130"/>
        <xdr:cNvSpPr txBox="1"/>
      </xdr:nvSpPr>
      <xdr:spPr>
        <a:xfrm>
          <a:off x="5740400" y="2941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6782</xdr:rowOff>
    </xdr:from>
    <xdr:to>
      <xdr:col>29</xdr:col>
      <xdr:colOff>177800</xdr:colOff>
      <xdr:row>17</xdr:row>
      <xdr:rowOff>108382</xdr:rowOff>
    </xdr:to>
    <xdr:sp macro="" textlink="">
      <xdr:nvSpPr>
        <xdr:cNvPr id="50" name="フローチャート: 判断 49"/>
        <xdr:cNvSpPr/>
      </xdr:nvSpPr>
      <xdr:spPr bwMode="auto">
        <a:xfrm>
          <a:off x="56007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154600</xdr:rowOff>
    </xdr:from>
    <xdr:to>
      <xdr:col>26</xdr:col>
      <xdr:colOff>50800</xdr:colOff>
      <xdr:row>16</xdr:row>
      <xdr:rowOff>51300</xdr:rowOff>
    </xdr:to>
    <xdr:cxnSp macro="">
      <xdr:nvCxnSpPr>
        <xdr:cNvPr id="51" name="直線コネクタ 50"/>
        <xdr:cNvCxnSpPr/>
      </xdr:nvCxnSpPr>
      <xdr:spPr bwMode="auto">
        <a:xfrm flipV="1">
          <a:off x="4305300" y="2773975"/>
          <a:ext cx="698500" cy="68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41584</xdr:rowOff>
    </xdr:from>
    <xdr:to>
      <xdr:col>26</xdr:col>
      <xdr:colOff>101600</xdr:colOff>
      <xdr:row>17</xdr:row>
      <xdr:rowOff>143184</xdr:rowOff>
    </xdr:to>
    <xdr:sp macro="" textlink="">
      <xdr:nvSpPr>
        <xdr:cNvPr id="52" name="フローチャート: 判断 51"/>
        <xdr:cNvSpPr/>
      </xdr:nvSpPr>
      <xdr:spPr bwMode="auto">
        <a:xfrm>
          <a:off x="49530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127961</xdr:rowOff>
    </xdr:from>
    <xdr:ext cx="736600" cy="259045"/>
    <xdr:sp macro="" textlink="">
      <xdr:nvSpPr>
        <xdr:cNvPr id="53" name="テキスト ボックス 52"/>
        <xdr:cNvSpPr txBox="1"/>
      </xdr:nvSpPr>
      <xdr:spPr>
        <a:xfrm>
          <a:off x="4622800" y="3090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51300</xdr:rowOff>
    </xdr:from>
    <xdr:to>
      <xdr:col>22</xdr:col>
      <xdr:colOff>114300</xdr:colOff>
      <xdr:row>16</xdr:row>
      <xdr:rowOff>74169</xdr:rowOff>
    </xdr:to>
    <xdr:cxnSp macro="">
      <xdr:nvCxnSpPr>
        <xdr:cNvPr id="54" name="直線コネクタ 53"/>
        <xdr:cNvCxnSpPr/>
      </xdr:nvCxnSpPr>
      <xdr:spPr bwMode="auto">
        <a:xfrm flipV="1">
          <a:off x="3606800" y="2842125"/>
          <a:ext cx="698500" cy="22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57915</xdr:rowOff>
    </xdr:from>
    <xdr:to>
      <xdr:col>22</xdr:col>
      <xdr:colOff>165100</xdr:colOff>
      <xdr:row>17</xdr:row>
      <xdr:rowOff>159515</xdr:rowOff>
    </xdr:to>
    <xdr:sp macro="" textlink="">
      <xdr:nvSpPr>
        <xdr:cNvPr id="55" name="フローチャート: 判断 54"/>
        <xdr:cNvSpPr/>
      </xdr:nvSpPr>
      <xdr:spPr bwMode="auto">
        <a:xfrm>
          <a:off x="42545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144292</xdr:rowOff>
    </xdr:from>
    <xdr:ext cx="762000" cy="259045"/>
    <xdr:sp macro="" textlink="">
      <xdr:nvSpPr>
        <xdr:cNvPr id="56" name="テキスト ボックス 55"/>
        <xdr:cNvSpPr txBox="1"/>
      </xdr:nvSpPr>
      <xdr:spPr>
        <a:xfrm>
          <a:off x="3924300" y="310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150969</xdr:rowOff>
    </xdr:from>
    <xdr:to>
      <xdr:col>18</xdr:col>
      <xdr:colOff>177800</xdr:colOff>
      <xdr:row>16</xdr:row>
      <xdr:rowOff>74169</xdr:rowOff>
    </xdr:to>
    <xdr:cxnSp macro="">
      <xdr:nvCxnSpPr>
        <xdr:cNvPr id="57" name="直線コネクタ 56"/>
        <xdr:cNvCxnSpPr/>
      </xdr:nvCxnSpPr>
      <xdr:spPr bwMode="auto">
        <a:xfrm>
          <a:off x="2908300" y="2770344"/>
          <a:ext cx="698500" cy="94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86728</xdr:rowOff>
    </xdr:from>
    <xdr:to>
      <xdr:col>19</xdr:col>
      <xdr:colOff>38100</xdr:colOff>
      <xdr:row>18</xdr:row>
      <xdr:rowOff>16878</xdr:rowOff>
    </xdr:to>
    <xdr:sp macro="" textlink="">
      <xdr:nvSpPr>
        <xdr:cNvPr id="58" name="フローチャート: 判断 57"/>
        <xdr:cNvSpPr/>
      </xdr:nvSpPr>
      <xdr:spPr bwMode="auto">
        <a:xfrm>
          <a:off x="35560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1655</xdr:rowOff>
    </xdr:from>
    <xdr:ext cx="762000" cy="259045"/>
    <xdr:sp macro="" textlink="">
      <xdr:nvSpPr>
        <xdr:cNvPr id="59" name="テキスト ボックス 58"/>
        <xdr:cNvSpPr txBox="1"/>
      </xdr:nvSpPr>
      <xdr:spPr>
        <a:xfrm>
          <a:off x="3225800" y="313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104485</xdr:rowOff>
    </xdr:from>
    <xdr:to>
      <xdr:col>15</xdr:col>
      <xdr:colOff>101600</xdr:colOff>
      <xdr:row>18</xdr:row>
      <xdr:rowOff>34635</xdr:rowOff>
    </xdr:to>
    <xdr:sp macro="" textlink="">
      <xdr:nvSpPr>
        <xdr:cNvPr id="60" name="フローチャート: 判断 59"/>
        <xdr:cNvSpPr/>
      </xdr:nvSpPr>
      <xdr:spPr bwMode="auto">
        <a:xfrm>
          <a:off x="28575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19412</xdr:rowOff>
    </xdr:from>
    <xdr:ext cx="762000" cy="259045"/>
    <xdr:sp macro="" textlink="">
      <xdr:nvSpPr>
        <xdr:cNvPr id="61" name="テキスト ボックス 60"/>
        <xdr:cNvSpPr txBox="1"/>
      </xdr:nvSpPr>
      <xdr:spPr>
        <a:xfrm>
          <a:off x="2527300" y="315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87404</xdr:rowOff>
    </xdr:from>
    <xdr:to>
      <xdr:col>29</xdr:col>
      <xdr:colOff>177800</xdr:colOff>
      <xdr:row>16</xdr:row>
      <xdr:rowOff>17554</xdr:rowOff>
    </xdr:to>
    <xdr:sp macro="" textlink="">
      <xdr:nvSpPr>
        <xdr:cNvPr id="67" name="楕円 66"/>
        <xdr:cNvSpPr/>
      </xdr:nvSpPr>
      <xdr:spPr bwMode="auto">
        <a:xfrm>
          <a:off x="5600700" y="2706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103931</xdr:rowOff>
    </xdr:from>
    <xdr:ext cx="762000" cy="259045"/>
    <xdr:sp macro="" textlink="">
      <xdr:nvSpPr>
        <xdr:cNvPr id="68" name="人口1人当たり決算額の推移該当値テキスト130"/>
        <xdr:cNvSpPr txBox="1"/>
      </xdr:nvSpPr>
      <xdr:spPr>
        <a:xfrm>
          <a:off x="5740400" y="255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103800</xdr:rowOff>
    </xdr:from>
    <xdr:to>
      <xdr:col>26</xdr:col>
      <xdr:colOff>101600</xdr:colOff>
      <xdr:row>16</xdr:row>
      <xdr:rowOff>33950</xdr:rowOff>
    </xdr:to>
    <xdr:sp macro="" textlink="">
      <xdr:nvSpPr>
        <xdr:cNvPr id="69" name="楕円 68"/>
        <xdr:cNvSpPr/>
      </xdr:nvSpPr>
      <xdr:spPr bwMode="auto">
        <a:xfrm>
          <a:off x="4953000" y="2723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44127</xdr:rowOff>
    </xdr:from>
    <xdr:ext cx="736600" cy="259045"/>
    <xdr:sp macro="" textlink="">
      <xdr:nvSpPr>
        <xdr:cNvPr id="70" name="テキスト ボックス 69"/>
        <xdr:cNvSpPr txBox="1"/>
      </xdr:nvSpPr>
      <xdr:spPr>
        <a:xfrm>
          <a:off x="4622800" y="2492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500</xdr:rowOff>
    </xdr:from>
    <xdr:to>
      <xdr:col>22</xdr:col>
      <xdr:colOff>165100</xdr:colOff>
      <xdr:row>16</xdr:row>
      <xdr:rowOff>102100</xdr:rowOff>
    </xdr:to>
    <xdr:sp macro="" textlink="">
      <xdr:nvSpPr>
        <xdr:cNvPr id="71" name="楕円 70"/>
        <xdr:cNvSpPr/>
      </xdr:nvSpPr>
      <xdr:spPr bwMode="auto">
        <a:xfrm>
          <a:off x="4254500" y="2791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112277</xdr:rowOff>
    </xdr:from>
    <xdr:ext cx="762000" cy="259045"/>
    <xdr:sp macro="" textlink="">
      <xdr:nvSpPr>
        <xdr:cNvPr id="72" name="テキスト ボックス 71"/>
        <xdr:cNvSpPr txBox="1"/>
      </xdr:nvSpPr>
      <xdr:spPr>
        <a:xfrm>
          <a:off x="3924300" y="256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23369</xdr:rowOff>
    </xdr:from>
    <xdr:to>
      <xdr:col>19</xdr:col>
      <xdr:colOff>38100</xdr:colOff>
      <xdr:row>16</xdr:row>
      <xdr:rowOff>124969</xdr:rowOff>
    </xdr:to>
    <xdr:sp macro="" textlink="">
      <xdr:nvSpPr>
        <xdr:cNvPr id="73" name="楕円 72"/>
        <xdr:cNvSpPr/>
      </xdr:nvSpPr>
      <xdr:spPr bwMode="auto">
        <a:xfrm>
          <a:off x="3556000" y="2814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135146</xdr:rowOff>
    </xdr:from>
    <xdr:ext cx="762000" cy="259045"/>
    <xdr:sp macro="" textlink="">
      <xdr:nvSpPr>
        <xdr:cNvPr id="74" name="テキスト ボックス 73"/>
        <xdr:cNvSpPr txBox="1"/>
      </xdr:nvSpPr>
      <xdr:spPr>
        <a:xfrm>
          <a:off x="3225800" y="25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100169</xdr:rowOff>
    </xdr:from>
    <xdr:to>
      <xdr:col>15</xdr:col>
      <xdr:colOff>101600</xdr:colOff>
      <xdr:row>16</xdr:row>
      <xdr:rowOff>30319</xdr:rowOff>
    </xdr:to>
    <xdr:sp macro="" textlink="">
      <xdr:nvSpPr>
        <xdr:cNvPr id="75" name="楕円 74"/>
        <xdr:cNvSpPr/>
      </xdr:nvSpPr>
      <xdr:spPr bwMode="auto">
        <a:xfrm>
          <a:off x="2857500" y="2719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40496</xdr:rowOff>
    </xdr:from>
    <xdr:ext cx="762000" cy="259045"/>
    <xdr:sp macro="" textlink="">
      <xdr:nvSpPr>
        <xdr:cNvPr id="76" name="テキスト ボックス 75"/>
        <xdr:cNvSpPr txBox="1"/>
      </xdr:nvSpPr>
      <xdr:spPr>
        <a:xfrm>
          <a:off x="2527300" y="2488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281289</xdr:rowOff>
    </xdr:from>
    <xdr:to>
      <xdr:col>29</xdr:col>
      <xdr:colOff>127000</xdr:colOff>
      <xdr:row>38</xdr:row>
      <xdr:rowOff>50468</xdr:rowOff>
    </xdr:to>
    <xdr:cxnSp macro="">
      <xdr:nvCxnSpPr>
        <xdr:cNvPr id="107" name="直線コネクタ 106"/>
        <xdr:cNvCxnSpPr/>
      </xdr:nvCxnSpPr>
      <xdr:spPr bwMode="auto">
        <a:xfrm flipV="1">
          <a:off x="5651500" y="6205839"/>
          <a:ext cx="0" cy="13122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22545</xdr:rowOff>
    </xdr:from>
    <xdr:ext cx="762000" cy="259045"/>
    <xdr:sp macro="" textlink="">
      <xdr:nvSpPr>
        <xdr:cNvPr id="108" name="人口1人当たり決算額の推移最小値テキスト445"/>
        <xdr:cNvSpPr txBox="1"/>
      </xdr:nvSpPr>
      <xdr:spPr>
        <a:xfrm>
          <a:off x="5740400" y="7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50468</xdr:rowOff>
    </xdr:from>
    <xdr:to>
      <xdr:col>30</xdr:col>
      <xdr:colOff>25400</xdr:colOff>
      <xdr:row>38</xdr:row>
      <xdr:rowOff>50468</xdr:rowOff>
    </xdr:to>
    <xdr:cxnSp macro="">
      <xdr:nvCxnSpPr>
        <xdr:cNvPr id="109" name="直線コネクタ 108"/>
        <xdr:cNvCxnSpPr/>
      </xdr:nvCxnSpPr>
      <xdr:spPr bwMode="auto">
        <a:xfrm>
          <a:off x="5562600" y="7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24766</xdr:rowOff>
    </xdr:from>
    <xdr:ext cx="762000" cy="259045"/>
    <xdr:sp macro="" textlink="">
      <xdr:nvSpPr>
        <xdr:cNvPr id="110" name="人口1人当たり決算額の推移最大値テキスト445"/>
        <xdr:cNvSpPr txBox="1"/>
      </xdr:nvSpPr>
      <xdr:spPr>
        <a:xfrm>
          <a:off x="5740400" y="594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281289</xdr:rowOff>
    </xdr:from>
    <xdr:to>
      <xdr:col>30</xdr:col>
      <xdr:colOff>25400</xdr:colOff>
      <xdr:row>33</xdr:row>
      <xdr:rowOff>281289</xdr:rowOff>
    </xdr:to>
    <xdr:cxnSp macro="">
      <xdr:nvCxnSpPr>
        <xdr:cNvPr id="111" name="直線コネクタ 110"/>
        <xdr:cNvCxnSpPr/>
      </xdr:nvCxnSpPr>
      <xdr:spPr bwMode="auto">
        <a:xfrm>
          <a:off x="5562600" y="6205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238377</xdr:rowOff>
    </xdr:from>
    <xdr:to>
      <xdr:col>29</xdr:col>
      <xdr:colOff>127000</xdr:colOff>
      <xdr:row>35</xdr:row>
      <xdr:rowOff>271426</xdr:rowOff>
    </xdr:to>
    <xdr:cxnSp macro="">
      <xdr:nvCxnSpPr>
        <xdr:cNvPr id="112" name="直線コネクタ 111"/>
        <xdr:cNvCxnSpPr/>
      </xdr:nvCxnSpPr>
      <xdr:spPr bwMode="auto">
        <a:xfrm flipV="1">
          <a:off x="5003800" y="6848727"/>
          <a:ext cx="647700" cy="33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65733</xdr:rowOff>
    </xdr:from>
    <xdr:ext cx="762000" cy="259045"/>
    <xdr:sp macro="" textlink="">
      <xdr:nvSpPr>
        <xdr:cNvPr id="113" name="人口1人当たり決算額の推移平均値テキスト445"/>
        <xdr:cNvSpPr txBox="1"/>
      </xdr:nvSpPr>
      <xdr:spPr>
        <a:xfrm>
          <a:off x="5740400" y="7018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93656</xdr:rowOff>
    </xdr:from>
    <xdr:to>
      <xdr:col>29</xdr:col>
      <xdr:colOff>177800</xdr:colOff>
      <xdr:row>37</xdr:row>
      <xdr:rowOff>23806</xdr:rowOff>
    </xdr:to>
    <xdr:sp macro="" textlink="">
      <xdr:nvSpPr>
        <xdr:cNvPr id="114" name="フローチャート: 判断 113"/>
        <xdr:cNvSpPr/>
      </xdr:nvSpPr>
      <xdr:spPr bwMode="auto">
        <a:xfrm>
          <a:off x="56007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271426</xdr:rowOff>
    </xdr:from>
    <xdr:to>
      <xdr:col>26</xdr:col>
      <xdr:colOff>50800</xdr:colOff>
      <xdr:row>36</xdr:row>
      <xdr:rowOff>122477</xdr:rowOff>
    </xdr:to>
    <xdr:cxnSp macro="">
      <xdr:nvCxnSpPr>
        <xdr:cNvPr id="115" name="直線コネクタ 114"/>
        <xdr:cNvCxnSpPr/>
      </xdr:nvCxnSpPr>
      <xdr:spPr bwMode="auto">
        <a:xfrm flipV="1">
          <a:off x="4305300" y="6881776"/>
          <a:ext cx="698500" cy="193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108122</xdr:rowOff>
    </xdr:from>
    <xdr:to>
      <xdr:col>26</xdr:col>
      <xdr:colOff>101600</xdr:colOff>
      <xdr:row>37</xdr:row>
      <xdr:rowOff>38272</xdr:rowOff>
    </xdr:to>
    <xdr:sp macro="" textlink="">
      <xdr:nvSpPr>
        <xdr:cNvPr id="116" name="フローチャート: 判断 115"/>
        <xdr:cNvSpPr/>
      </xdr:nvSpPr>
      <xdr:spPr bwMode="auto">
        <a:xfrm>
          <a:off x="49530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23049</xdr:rowOff>
    </xdr:from>
    <xdr:ext cx="736600" cy="259045"/>
    <xdr:sp macro="" textlink="">
      <xdr:nvSpPr>
        <xdr:cNvPr id="117" name="テキスト ボックス 116"/>
        <xdr:cNvSpPr txBox="1"/>
      </xdr:nvSpPr>
      <xdr:spPr>
        <a:xfrm>
          <a:off x="4622800" y="7147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39577</xdr:rowOff>
    </xdr:from>
    <xdr:to>
      <xdr:col>22</xdr:col>
      <xdr:colOff>114300</xdr:colOff>
      <xdr:row>36</xdr:row>
      <xdr:rowOff>122477</xdr:rowOff>
    </xdr:to>
    <xdr:cxnSp macro="">
      <xdr:nvCxnSpPr>
        <xdr:cNvPr id="118" name="直線コネクタ 117"/>
        <xdr:cNvCxnSpPr/>
      </xdr:nvCxnSpPr>
      <xdr:spPr bwMode="auto">
        <a:xfrm>
          <a:off x="3606800" y="6649927"/>
          <a:ext cx="698500" cy="425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107469</xdr:rowOff>
    </xdr:from>
    <xdr:to>
      <xdr:col>22</xdr:col>
      <xdr:colOff>165100</xdr:colOff>
      <xdr:row>37</xdr:row>
      <xdr:rowOff>37619</xdr:rowOff>
    </xdr:to>
    <xdr:sp macro="" textlink="">
      <xdr:nvSpPr>
        <xdr:cNvPr id="119" name="フローチャート: 判断 118"/>
        <xdr:cNvSpPr/>
      </xdr:nvSpPr>
      <xdr:spPr bwMode="auto">
        <a:xfrm>
          <a:off x="42545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22396</xdr:rowOff>
    </xdr:from>
    <xdr:ext cx="762000" cy="259045"/>
    <xdr:sp macro="" textlink="">
      <xdr:nvSpPr>
        <xdr:cNvPr id="120" name="テキスト ボックス 119"/>
        <xdr:cNvSpPr txBox="1"/>
      </xdr:nvSpPr>
      <xdr:spPr>
        <a:xfrm>
          <a:off x="3924300" y="714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39577</xdr:rowOff>
    </xdr:from>
    <xdr:to>
      <xdr:col>18</xdr:col>
      <xdr:colOff>177800</xdr:colOff>
      <xdr:row>35</xdr:row>
      <xdr:rowOff>59155</xdr:rowOff>
    </xdr:to>
    <xdr:cxnSp macro="">
      <xdr:nvCxnSpPr>
        <xdr:cNvPr id="121" name="直線コネクタ 120"/>
        <xdr:cNvCxnSpPr/>
      </xdr:nvCxnSpPr>
      <xdr:spPr bwMode="auto">
        <a:xfrm flipV="1">
          <a:off x="2908300" y="6649927"/>
          <a:ext cx="698500" cy="19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132893</xdr:rowOff>
    </xdr:from>
    <xdr:to>
      <xdr:col>19</xdr:col>
      <xdr:colOff>38100</xdr:colOff>
      <xdr:row>37</xdr:row>
      <xdr:rowOff>63043</xdr:rowOff>
    </xdr:to>
    <xdr:sp macro="" textlink="">
      <xdr:nvSpPr>
        <xdr:cNvPr id="122" name="フローチャート: 判断 121"/>
        <xdr:cNvSpPr/>
      </xdr:nvSpPr>
      <xdr:spPr bwMode="auto">
        <a:xfrm>
          <a:off x="35560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47820</xdr:rowOff>
    </xdr:from>
    <xdr:ext cx="762000" cy="259045"/>
    <xdr:sp macro="" textlink="">
      <xdr:nvSpPr>
        <xdr:cNvPr id="123" name="テキスト ボックス 122"/>
        <xdr:cNvSpPr txBox="1"/>
      </xdr:nvSpPr>
      <xdr:spPr>
        <a:xfrm>
          <a:off x="3225800" y="71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169452</xdr:rowOff>
    </xdr:from>
    <xdr:to>
      <xdr:col>15</xdr:col>
      <xdr:colOff>101600</xdr:colOff>
      <xdr:row>37</xdr:row>
      <xdr:rowOff>99602</xdr:rowOff>
    </xdr:to>
    <xdr:sp macro="" textlink="">
      <xdr:nvSpPr>
        <xdr:cNvPr id="124" name="フローチャート: 判断 123"/>
        <xdr:cNvSpPr/>
      </xdr:nvSpPr>
      <xdr:spPr bwMode="auto">
        <a:xfrm>
          <a:off x="2857500" y="712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84379</xdr:rowOff>
    </xdr:from>
    <xdr:ext cx="762000" cy="259045"/>
    <xdr:sp macro="" textlink="">
      <xdr:nvSpPr>
        <xdr:cNvPr id="125" name="テキスト ボックス 124"/>
        <xdr:cNvSpPr txBox="1"/>
      </xdr:nvSpPr>
      <xdr:spPr>
        <a:xfrm>
          <a:off x="2527300" y="720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187577</xdr:rowOff>
    </xdr:from>
    <xdr:to>
      <xdr:col>29</xdr:col>
      <xdr:colOff>177800</xdr:colOff>
      <xdr:row>35</xdr:row>
      <xdr:rowOff>289177</xdr:rowOff>
    </xdr:to>
    <xdr:sp macro="" textlink="">
      <xdr:nvSpPr>
        <xdr:cNvPr id="131" name="楕円 130"/>
        <xdr:cNvSpPr/>
      </xdr:nvSpPr>
      <xdr:spPr bwMode="auto">
        <a:xfrm>
          <a:off x="5600700" y="6797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32654</xdr:rowOff>
    </xdr:from>
    <xdr:ext cx="762000" cy="259045"/>
    <xdr:sp macro="" textlink="">
      <xdr:nvSpPr>
        <xdr:cNvPr id="132" name="人口1人当たり決算額の推移該当値テキスト445"/>
        <xdr:cNvSpPr txBox="1"/>
      </xdr:nvSpPr>
      <xdr:spPr>
        <a:xfrm>
          <a:off x="5740400" y="6643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220626</xdr:rowOff>
    </xdr:from>
    <xdr:to>
      <xdr:col>26</xdr:col>
      <xdr:colOff>101600</xdr:colOff>
      <xdr:row>35</xdr:row>
      <xdr:rowOff>322226</xdr:rowOff>
    </xdr:to>
    <xdr:sp macro="" textlink="">
      <xdr:nvSpPr>
        <xdr:cNvPr id="133" name="楕円 132"/>
        <xdr:cNvSpPr/>
      </xdr:nvSpPr>
      <xdr:spPr bwMode="auto">
        <a:xfrm>
          <a:off x="4953000" y="6830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332403</xdr:rowOff>
    </xdr:from>
    <xdr:ext cx="736600" cy="259045"/>
    <xdr:sp macro="" textlink="">
      <xdr:nvSpPr>
        <xdr:cNvPr id="134" name="テキスト ボックス 133"/>
        <xdr:cNvSpPr txBox="1"/>
      </xdr:nvSpPr>
      <xdr:spPr>
        <a:xfrm>
          <a:off x="4622800" y="659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71677</xdr:rowOff>
    </xdr:from>
    <xdr:to>
      <xdr:col>22</xdr:col>
      <xdr:colOff>165100</xdr:colOff>
      <xdr:row>37</xdr:row>
      <xdr:rowOff>1827</xdr:rowOff>
    </xdr:to>
    <xdr:sp macro="" textlink="">
      <xdr:nvSpPr>
        <xdr:cNvPr id="135" name="楕円 134"/>
        <xdr:cNvSpPr/>
      </xdr:nvSpPr>
      <xdr:spPr bwMode="auto">
        <a:xfrm>
          <a:off x="4254500" y="7024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183454</xdr:rowOff>
    </xdr:from>
    <xdr:ext cx="762000" cy="259045"/>
    <xdr:sp macro="" textlink="">
      <xdr:nvSpPr>
        <xdr:cNvPr id="136" name="テキスト ボックス 135"/>
        <xdr:cNvSpPr txBox="1"/>
      </xdr:nvSpPr>
      <xdr:spPr>
        <a:xfrm>
          <a:off x="3924300" y="6793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331677</xdr:rowOff>
    </xdr:from>
    <xdr:to>
      <xdr:col>19</xdr:col>
      <xdr:colOff>38100</xdr:colOff>
      <xdr:row>35</xdr:row>
      <xdr:rowOff>90377</xdr:rowOff>
    </xdr:to>
    <xdr:sp macro="" textlink="">
      <xdr:nvSpPr>
        <xdr:cNvPr id="137" name="楕円 136"/>
        <xdr:cNvSpPr/>
      </xdr:nvSpPr>
      <xdr:spPr bwMode="auto">
        <a:xfrm>
          <a:off x="3556000" y="6599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100554</xdr:rowOff>
    </xdr:from>
    <xdr:ext cx="762000" cy="259045"/>
    <xdr:sp macro="" textlink="">
      <xdr:nvSpPr>
        <xdr:cNvPr id="138" name="テキスト ボックス 137"/>
        <xdr:cNvSpPr txBox="1"/>
      </xdr:nvSpPr>
      <xdr:spPr>
        <a:xfrm>
          <a:off x="3225800" y="6368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8355</xdr:rowOff>
    </xdr:from>
    <xdr:to>
      <xdr:col>15</xdr:col>
      <xdr:colOff>101600</xdr:colOff>
      <xdr:row>35</xdr:row>
      <xdr:rowOff>109955</xdr:rowOff>
    </xdr:to>
    <xdr:sp macro="" textlink="">
      <xdr:nvSpPr>
        <xdr:cNvPr id="139" name="楕円 138"/>
        <xdr:cNvSpPr/>
      </xdr:nvSpPr>
      <xdr:spPr bwMode="auto">
        <a:xfrm>
          <a:off x="2857500" y="6618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120132</xdr:rowOff>
    </xdr:from>
    <xdr:ext cx="762000" cy="259045"/>
    <xdr:sp macro="" textlink="">
      <xdr:nvSpPr>
        <xdr:cNvPr id="140" name="テキスト ボックス 139"/>
        <xdr:cNvSpPr txBox="1"/>
      </xdr:nvSpPr>
      <xdr:spPr>
        <a:xfrm>
          <a:off x="2527300" y="638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8,689
8,561
180.81
7,283,280
7,167,114
107,172
4,198,609
8,763,815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114173</xdr:rowOff>
    </xdr:from>
    <xdr:to>
      <xdr:col>24</xdr:col>
      <xdr:colOff>62865</xdr:colOff>
      <xdr:row>38</xdr:row>
      <xdr:rowOff>132396</xdr:rowOff>
    </xdr:to>
    <xdr:cxnSp macro="">
      <xdr:nvCxnSpPr>
        <xdr:cNvPr id="58" name="直線コネクタ 57"/>
        <xdr:cNvCxnSpPr/>
      </xdr:nvCxnSpPr>
      <xdr:spPr>
        <a:xfrm flipV="1">
          <a:off x="4633595" y="5086223"/>
          <a:ext cx="1270" cy="156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136223</xdr:rowOff>
    </xdr:from>
    <xdr:ext cx="534377" cy="259045"/>
    <xdr:sp macro="" textlink="">
      <xdr:nvSpPr>
        <xdr:cNvPr id="59" name="人件費最小値テキスト"/>
        <xdr:cNvSpPr txBox="1"/>
      </xdr:nvSpPr>
      <xdr:spPr>
        <a:xfrm>
          <a:off x="4686300" y="665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132396</xdr:rowOff>
    </xdr:from>
    <xdr:to>
      <xdr:col>24</xdr:col>
      <xdr:colOff>152400</xdr:colOff>
      <xdr:row>38</xdr:row>
      <xdr:rowOff>132396</xdr:rowOff>
    </xdr:to>
    <xdr:cxnSp macro="">
      <xdr:nvCxnSpPr>
        <xdr:cNvPr id="60" name="直線コネクタ 59"/>
        <xdr:cNvCxnSpPr/>
      </xdr:nvCxnSpPr>
      <xdr:spPr>
        <a:xfrm>
          <a:off x="4546600" y="66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60850</xdr:rowOff>
    </xdr:from>
    <xdr:ext cx="599010" cy="259045"/>
    <xdr:sp macro="" textlink="">
      <xdr:nvSpPr>
        <xdr:cNvPr id="61" name="人件費最大値テキスト"/>
        <xdr:cNvSpPr txBox="1"/>
      </xdr:nvSpPr>
      <xdr:spPr>
        <a:xfrm>
          <a:off x="4686300" y="486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114173</xdr:rowOff>
    </xdr:from>
    <xdr:to>
      <xdr:col>24</xdr:col>
      <xdr:colOff>152400</xdr:colOff>
      <xdr:row>29</xdr:row>
      <xdr:rowOff>114173</xdr:rowOff>
    </xdr:to>
    <xdr:cxnSp macro="">
      <xdr:nvCxnSpPr>
        <xdr:cNvPr id="62" name="直線コネクタ 61"/>
        <xdr:cNvCxnSpPr/>
      </xdr:nvCxnSpPr>
      <xdr:spPr>
        <a:xfrm>
          <a:off x="4546600" y="508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164661</xdr:rowOff>
    </xdr:from>
    <xdr:to>
      <xdr:col>24</xdr:col>
      <xdr:colOff>63500</xdr:colOff>
      <xdr:row>35</xdr:row>
      <xdr:rowOff>4880</xdr:rowOff>
    </xdr:to>
    <xdr:cxnSp macro="">
      <xdr:nvCxnSpPr>
        <xdr:cNvPr id="63" name="直線コネクタ 62"/>
        <xdr:cNvCxnSpPr/>
      </xdr:nvCxnSpPr>
      <xdr:spPr>
        <a:xfrm>
          <a:off x="3797300" y="5993961"/>
          <a:ext cx="838200" cy="1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55244</xdr:rowOff>
    </xdr:from>
    <xdr:ext cx="599010" cy="259045"/>
    <xdr:sp macro="" textlink="">
      <xdr:nvSpPr>
        <xdr:cNvPr id="64" name="人件費平均値テキスト"/>
        <xdr:cNvSpPr txBox="1"/>
      </xdr:nvSpPr>
      <xdr:spPr>
        <a:xfrm>
          <a:off x="4686300" y="60559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76817</xdr:rowOff>
    </xdr:from>
    <xdr:to>
      <xdr:col>24</xdr:col>
      <xdr:colOff>114300</xdr:colOff>
      <xdr:row>36</xdr:row>
      <xdr:rowOff>6967</xdr:rowOff>
    </xdr:to>
    <xdr:sp macro="" textlink="">
      <xdr:nvSpPr>
        <xdr:cNvPr id="65" name="フローチャート: 判断 64"/>
        <xdr:cNvSpPr/>
      </xdr:nvSpPr>
      <xdr:spPr>
        <a:xfrm>
          <a:off x="4584700" y="60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164661</xdr:rowOff>
    </xdr:from>
    <xdr:to>
      <xdr:col>19</xdr:col>
      <xdr:colOff>177800</xdr:colOff>
      <xdr:row>35</xdr:row>
      <xdr:rowOff>44951</xdr:rowOff>
    </xdr:to>
    <xdr:cxnSp macro="">
      <xdr:nvCxnSpPr>
        <xdr:cNvPr id="66" name="直線コネクタ 65"/>
        <xdr:cNvCxnSpPr/>
      </xdr:nvCxnSpPr>
      <xdr:spPr>
        <a:xfrm flipV="1">
          <a:off x="2908300" y="5993961"/>
          <a:ext cx="889000" cy="5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115200</xdr:rowOff>
    </xdr:from>
    <xdr:to>
      <xdr:col>20</xdr:col>
      <xdr:colOff>38100</xdr:colOff>
      <xdr:row>36</xdr:row>
      <xdr:rowOff>45350</xdr:rowOff>
    </xdr:to>
    <xdr:sp macro="" textlink="">
      <xdr:nvSpPr>
        <xdr:cNvPr id="67" name="フローチャート: 判断 66"/>
        <xdr:cNvSpPr/>
      </xdr:nvSpPr>
      <xdr:spPr>
        <a:xfrm>
          <a:off x="3746500" y="61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36477</xdr:rowOff>
    </xdr:from>
    <xdr:ext cx="599010" cy="259045"/>
    <xdr:sp macro="" textlink="">
      <xdr:nvSpPr>
        <xdr:cNvPr id="68" name="テキスト ボックス 67"/>
        <xdr:cNvSpPr txBox="1"/>
      </xdr:nvSpPr>
      <xdr:spPr>
        <a:xfrm>
          <a:off x="3497795" y="620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138274</xdr:rowOff>
    </xdr:from>
    <xdr:to>
      <xdr:col>15</xdr:col>
      <xdr:colOff>50800</xdr:colOff>
      <xdr:row>35</xdr:row>
      <xdr:rowOff>44951</xdr:rowOff>
    </xdr:to>
    <xdr:cxnSp macro="">
      <xdr:nvCxnSpPr>
        <xdr:cNvPr id="69" name="直線コネクタ 68"/>
        <xdr:cNvCxnSpPr/>
      </xdr:nvCxnSpPr>
      <xdr:spPr>
        <a:xfrm>
          <a:off x="2019300" y="5967574"/>
          <a:ext cx="889000" cy="7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109136</xdr:rowOff>
    </xdr:from>
    <xdr:to>
      <xdr:col>15</xdr:col>
      <xdr:colOff>101600</xdr:colOff>
      <xdr:row>36</xdr:row>
      <xdr:rowOff>39286</xdr:rowOff>
    </xdr:to>
    <xdr:sp macro="" textlink="">
      <xdr:nvSpPr>
        <xdr:cNvPr id="70" name="フローチャート: 判断 69"/>
        <xdr:cNvSpPr/>
      </xdr:nvSpPr>
      <xdr:spPr>
        <a:xfrm>
          <a:off x="28575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30413</xdr:rowOff>
    </xdr:from>
    <xdr:ext cx="599010" cy="259045"/>
    <xdr:sp macro="" textlink="">
      <xdr:nvSpPr>
        <xdr:cNvPr id="71" name="テキスト ボックス 70"/>
        <xdr:cNvSpPr txBox="1"/>
      </xdr:nvSpPr>
      <xdr:spPr>
        <a:xfrm>
          <a:off x="2608795" y="620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117112</xdr:rowOff>
    </xdr:from>
    <xdr:to>
      <xdr:col>10</xdr:col>
      <xdr:colOff>114300</xdr:colOff>
      <xdr:row>34</xdr:row>
      <xdr:rowOff>138274</xdr:rowOff>
    </xdr:to>
    <xdr:cxnSp macro="">
      <xdr:nvCxnSpPr>
        <xdr:cNvPr id="72" name="直線コネクタ 71"/>
        <xdr:cNvCxnSpPr/>
      </xdr:nvCxnSpPr>
      <xdr:spPr>
        <a:xfrm>
          <a:off x="1130300" y="5946412"/>
          <a:ext cx="889000" cy="2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125628</xdr:rowOff>
    </xdr:from>
    <xdr:to>
      <xdr:col>10</xdr:col>
      <xdr:colOff>165100</xdr:colOff>
      <xdr:row>36</xdr:row>
      <xdr:rowOff>55778</xdr:rowOff>
    </xdr:to>
    <xdr:sp macro="" textlink="">
      <xdr:nvSpPr>
        <xdr:cNvPr id="73" name="フローチャート: 判断 72"/>
        <xdr:cNvSpPr/>
      </xdr:nvSpPr>
      <xdr:spPr>
        <a:xfrm>
          <a:off x="1968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46905</xdr:rowOff>
    </xdr:from>
    <xdr:ext cx="599010" cy="259045"/>
    <xdr:sp macro="" textlink="">
      <xdr:nvSpPr>
        <xdr:cNvPr id="74" name="テキスト ボックス 73"/>
        <xdr:cNvSpPr txBox="1"/>
      </xdr:nvSpPr>
      <xdr:spPr>
        <a:xfrm>
          <a:off x="1719795" y="621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144461</xdr:rowOff>
    </xdr:from>
    <xdr:to>
      <xdr:col>6</xdr:col>
      <xdr:colOff>38100</xdr:colOff>
      <xdr:row>36</xdr:row>
      <xdr:rowOff>74611</xdr:rowOff>
    </xdr:to>
    <xdr:sp macro="" textlink="">
      <xdr:nvSpPr>
        <xdr:cNvPr id="75" name="フローチャート: 判断 74"/>
        <xdr:cNvSpPr/>
      </xdr:nvSpPr>
      <xdr:spPr>
        <a:xfrm>
          <a:off x="1079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65738</xdr:rowOff>
    </xdr:from>
    <xdr:ext cx="599010" cy="259045"/>
    <xdr:sp macro="" textlink="">
      <xdr:nvSpPr>
        <xdr:cNvPr id="76" name="テキスト ボックス 75"/>
        <xdr:cNvSpPr txBox="1"/>
      </xdr:nvSpPr>
      <xdr:spPr>
        <a:xfrm>
          <a:off x="830795"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125530</xdr:rowOff>
    </xdr:from>
    <xdr:to>
      <xdr:col>24</xdr:col>
      <xdr:colOff>114300</xdr:colOff>
      <xdr:row>35</xdr:row>
      <xdr:rowOff>55680</xdr:rowOff>
    </xdr:to>
    <xdr:sp macro="" textlink="">
      <xdr:nvSpPr>
        <xdr:cNvPr id="82" name="楕円 81"/>
        <xdr:cNvSpPr/>
      </xdr:nvSpPr>
      <xdr:spPr>
        <a:xfrm>
          <a:off x="4584700" y="595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148407</xdr:rowOff>
    </xdr:from>
    <xdr:ext cx="599010" cy="259045"/>
    <xdr:sp macro="" textlink="">
      <xdr:nvSpPr>
        <xdr:cNvPr id="83" name="人件費該当値テキスト"/>
        <xdr:cNvSpPr txBox="1"/>
      </xdr:nvSpPr>
      <xdr:spPr>
        <a:xfrm>
          <a:off x="4686300" y="580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113861</xdr:rowOff>
    </xdr:from>
    <xdr:to>
      <xdr:col>20</xdr:col>
      <xdr:colOff>38100</xdr:colOff>
      <xdr:row>35</xdr:row>
      <xdr:rowOff>44011</xdr:rowOff>
    </xdr:to>
    <xdr:sp macro="" textlink="">
      <xdr:nvSpPr>
        <xdr:cNvPr id="84" name="楕円 83"/>
        <xdr:cNvSpPr/>
      </xdr:nvSpPr>
      <xdr:spPr>
        <a:xfrm>
          <a:off x="3746500" y="594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60538</xdr:rowOff>
    </xdr:from>
    <xdr:ext cx="599010" cy="259045"/>
    <xdr:sp macro="" textlink="">
      <xdr:nvSpPr>
        <xdr:cNvPr id="85" name="テキスト ボックス 84"/>
        <xdr:cNvSpPr txBox="1"/>
      </xdr:nvSpPr>
      <xdr:spPr>
        <a:xfrm>
          <a:off x="3497795" y="571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165601</xdr:rowOff>
    </xdr:from>
    <xdr:to>
      <xdr:col>15</xdr:col>
      <xdr:colOff>101600</xdr:colOff>
      <xdr:row>35</xdr:row>
      <xdr:rowOff>95751</xdr:rowOff>
    </xdr:to>
    <xdr:sp macro="" textlink="">
      <xdr:nvSpPr>
        <xdr:cNvPr id="86" name="楕円 85"/>
        <xdr:cNvSpPr/>
      </xdr:nvSpPr>
      <xdr:spPr>
        <a:xfrm>
          <a:off x="2857500" y="599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112278</xdr:rowOff>
    </xdr:from>
    <xdr:ext cx="599010" cy="259045"/>
    <xdr:sp macro="" textlink="">
      <xdr:nvSpPr>
        <xdr:cNvPr id="87" name="テキスト ボックス 86"/>
        <xdr:cNvSpPr txBox="1"/>
      </xdr:nvSpPr>
      <xdr:spPr>
        <a:xfrm>
          <a:off x="2608795" y="577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87474</xdr:rowOff>
    </xdr:from>
    <xdr:to>
      <xdr:col>10</xdr:col>
      <xdr:colOff>165100</xdr:colOff>
      <xdr:row>35</xdr:row>
      <xdr:rowOff>17624</xdr:rowOff>
    </xdr:to>
    <xdr:sp macro="" textlink="">
      <xdr:nvSpPr>
        <xdr:cNvPr id="88" name="楕円 87"/>
        <xdr:cNvSpPr/>
      </xdr:nvSpPr>
      <xdr:spPr>
        <a:xfrm>
          <a:off x="1968500" y="591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34151</xdr:rowOff>
    </xdr:from>
    <xdr:ext cx="599010" cy="259045"/>
    <xdr:sp macro="" textlink="">
      <xdr:nvSpPr>
        <xdr:cNvPr id="89" name="テキスト ボックス 88"/>
        <xdr:cNvSpPr txBox="1"/>
      </xdr:nvSpPr>
      <xdr:spPr>
        <a:xfrm>
          <a:off x="1719795" y="569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66312</xdr:rowOff>
    </xdr:from>
    <xdr:to>
      <xdr:col>6</xdr:col>
      <xdr:colOff>38100</xdr:colOff>
      <xdr:row>34</xdr:row>
      <xdr:rowOff>167912</xdr:rowOff>
    </xdr:to>
    <xdr:sp macro="" textlink="">
      <xdr:nvSpPr>
        <xdr:cNvPr id="90" name="楕円 89"/>
        <xdr:cNvSpPr/>
      </xdr:nvSpPr>
      <xdr:spPr>
        <a:xfrm>
          <a:off x="1079500" y="589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12989</xdr:rowOff>
    </xdr:from>
    <xdr:ext cx="599010" cy="259045"/>
    <xdr:sp macro="" textlink="">
      <xdr:nvSpPr>
        <xdr:cNvPr id="91" name="テキスト ボックス 90"/>
        <xdr:cNvSpPr txBox="1"/>
      </xdr:nvSpPr>
      <xdr:spPr>
        <a:xfrm>
          <a:off x="830795" y="5670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2714</xdr:rowOff>
    </xdr:from>
    <xdr:to>
      <xdr:col>24</xdr:col>
      <xdr:colOff>62865</xdr:colOff>
      <xdr:row>57</xdr:row>
      <xdr:rowOff>37529</xdr:rowOff>
    </xdr:to>
    <xdr:cxnSp macro="">
      <xdr:nvCxnSpPr>
        <xdr:cNvPr id="113" name="直線コネクタ 112"/>
        <xdr:cNvCxnSpPr/>
      </xdr:nvCxnSpPr>
      <xdr:spPr>
        <a:xfrm flipV="1">
          <a:off x="4633595" y="8575214"/>
          <a:ext cx="1270" cy="123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41356</xdr:rowOff>
    </xdr:from>
    <xdr:ext cx="534377" cy="259045"/>
    <xdr:sp macro="" textlink="">
      <xdr:nvSpPr>
        <xdr:cNvPr id="114" name="物件費最小値テキスト"/>
        <xdr:cNvSpPr txBox="1"/>
      </xdr:nvSpPr>
      <xdr:spPr>
        <a:xfrm>
          <a:off x="4686300" y="98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37529</xdr:rowOff>
    </xdr:from>
    <xdr:to>
      <xdr:col>24</xdr:col>
      <xdr:colOff>152400</xdr:colOff>
      <xdr:row>57</xdr:row>
      <xdr:rowOff>37529</xdr:rowOff>
    </xdr:to>
    <xdr:cxnSp macro="">
      <xdr:nvCxnSpPr>
        <xdr:cNvPr id="115" name="直線コネクタ 114"/>
        <xdr:cNvCxnSpPr/>
      </xdr:nvCxnSpPr>
      <xdr:spPr>
        <a:xfrm>
          <a:off x="4546600" y="981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120841</xdr:rowOff>
    </xdr:from>
    <xdr:ext cx="599010" cy="259045"/>
    <xdr:sp macro="" textlink="">
      <xdr:nvSpPr>
        <xdr:cNvPr id="116" name="物件費最大値テキスト"/>
        <xdr:cNvSpPr txBox="1"/>
      </xdr:nvSpPr>
      <xdr:spPr>
        <a:xfrm>
          <a:off x="4686300" y="835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2714</xdr:rowOff>
    </xdr:from>
    <xdr:to>
      <xdr:col>24</xdr:col>
      <xdr:colOff>152400</xdr:colOff>
      <xdr:row>50</xdr:row>
      <xdr:rowOff>2714</xdr:rowOff>
    </xdr:to>
    <xdr:cxnSp macro="">
      <xdr:nvCxnSpPr>
        <xdr:cNvPr id="117" name="直線コネクタ 116"/>
        <xdr:cNvCxnSpPr/>
      </xdr:nvCxnSpPr>
      <xdr:spPr>
        <a:xfrm>
          <a:off x="4546600" y="857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62909</xdr:rowOff>
    </xdr:from>
    <xdr:to>
      <xdr:col>24</xdr:col>
      <xdr:colOff>63500</xdr:colOff>
      <xdr:row>55</xdr:row>
      <xdr:rowOff>96243</xdr:rowOff>
    </xdr:to>
    <xdr:cxnSp macro="">
      <xdr:nvCxnSpPr>
        <xdr:cNvPr id="118" name="直線コネクタ 117"/>
        <xdr:cNvCxnSpPr/>
      </xdr:nvCxnSpPr>
      <xdr:spPr>
        <a:xfrm flipV="1">
          <a:off x="3797300" y="9492659"/>
          <a:ext cx="838200" cy="3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1152</xdr:rowOff>
    </xdr:from>
    <xdr:ext cx="599010" cy="259045"/>
    <xdr:sp macro="" textlink="">
      <xdr:nvSpPr>
        <xdr:cNvPr id="119" name="物件費平均値テキスト"/>
        <xdr:cNvSpPr txBox="1"/>
      </xdr:nvSpPr>
      <xdr:spPr>
        <a:xfrm>
          <a:off x="4686300" y="9430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22725</xdr:rowOff>
    </xdr:from>
    <xdr:to>
      <xdr:col>24</xdr:col>
      <xdr:colOff>114300</xdr:colOff>
      <xdr:row>55</xdr:row>
      <xdr:rowOff>124325</xdr:rowOff>
    </xdr:to>
    <xdr:sp macro="" textlink="">
      <xdr:nvSpPr>
        <xdr:cNvPr id="120" name="フローチャート: 判断 119"/>
        <xdr:cNvSpPr/>
      </xdr:nvSpPr>
      <xdr:spPr>
        <a:xfrm>
          <a:off x="4584700" y="9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96243</xdr:rowOff>
    </xdr:from>
    <xdr:to>
      <xdr:col>19</xdr:col>
      <xdr:colOff>177800</xdr:colOff>
      <xdr:row>55</xdr:row>
      <xdr:rowOff>110759</xdr:rowOff>
    </xdr:to>
    <xdr:cxnSp macro="">
      <xdr:nvCxnSpPr>
        <xdr:cNvPr id="121" name="直線コネクタ 120"/>
        <xdr:cNvCxnSpPr/>
      </xdr:nvCxnSpPr>
      <xdr:spPr>
        <a:xfrm flipV="1">
          <a:off x="2908300" y="9525993"/>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47276</xdr:rowOff>
    </xdr:from>
    <xdr:to>
      <xdr:col>20</xdr:col>
      <xdr:colOff>38100</xdr:colOff>
      <xdr:row>55</xdr:row>
      <xdr:rowOff>148876</xdr:rowOff>
    </xdr:to>
    <xdr:sp macro="" textlink="">
      <xdr:nvSpPr>
        <xdr:cNvPr id="122" name="フローチャート: 判断 121"/>
        <xdr:cNvSpPr/>
      </xdr:nvSpPr>
      <xdr:spPr>
        <a:xfrm>
          <a:off x="37465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140003</xdr:rowOff>
    </xdr:from>
    <xdr:ext cx="599010" cy="259045"/>
    <xdr:sp macro="" textlink="">
      <xdr:nvSpPr>
        <xdr:cNvPr id="123" name="テキスト ボックス 122"/>
        <xdr:cNvSpPr txBox="1"/>
      </xdr:nvSpPr>
      <xdr:spPr>
        <a:xfrm>
          <a:off x="3497795" y="956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75902</xdr:rowOff>
    </xdr:from>
    <xdr:to>
      <xdr:col>15</xdr:col>
      <xdr:colOff>50800</xdr:colOff>
      <xdr:row>55</xdr:row>
      <xdr:rowOff>110759</xdr:rowOff>
    </xdr:to>
    <xdr:cxnSp macro="">
      <xdr:nvCxnSpPr>
        <xdr:cNvPr id="124" name="直線コネクタ 123"/>
        <xdr:cNvCxnSpPr/>
      </xdr:nvCxnSpPr>
      <xdr:spPr>
        <a:xfrm>
          <a:off x="2019300" y="9505652"/>
          <a:ext cx="889000" cy="3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43226</xdr:rowOff>
    </xdr:from>
    <xdr:to>
      <xdr:col>15</xdr:col>
      <xdr:colOff>101600</xdr:colOff>
      <xdr:row>55</xdr:row>
      <xdr:rowOff>144826</xdr:rowOff>
    </xdr:to>
    <xdr:sp macro="" textlink="">
      <xdr:nvSpPr>
        <xdr:cNvPr id="125" name="フローチャート: 判断 124"/>
        <xdr:cNvSpPr/>
      </xdr:nvSpPr>
      <xdr:spPr>
        <a:xfrm>
          <a:off x="2857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161353</xdr:rowOff>
    </xdr:from>
    <xdr:ext cx="599010" cy="259045"/>
    <xdr:sp macro="" textlink="">
      <xdr:nvSpPr>
        <xdr:cNvPr id="126" name="テキスト ボックス 125"/>
        <xdr:cNvSpPr txBox="1"/>
      </xdr:nvSpPr>
      <xdr:spPr>
        <a:xfrm>
          <a:off x="2608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75902</xdr:rowOff>
    </xdr:from>
    <xdr:to>
      <xdr:col>10</xdr:col>
      <xdr:colOff>114300</xdr:colOff>
      <xdr:row>55</xdr:row>
      <xdr:rowOff>124050</xdr:rowOff>
    </xdr:to>
    <xdr:cxnSp macro="">
      <xdr:nvCxnSpPr>
        <xdr:cNvPr id="127" name="直線コネクタ 126"/>
        <xdr:cNvCxnSpPr/>
      </xdr:nvCxnSpPr>
      <xdr:spPr>
        <a:xfrm flipV="1">
          <a:off x="1130300" y="9505652"/>
          <a:ext cx="889000" cy="4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68514</xdr:rowOff>
    </xdr:from>
    <xdr:to>
      <xdr:col>10</xdr:col>
      <xdr:colOff>165100</xdr:colOff>
      <xdr:row>55</xdr:row>
      <xdr:rowOff>170114</xdr:rowOff>
    </xdr:to>
    <xdr:sp macro="" textlink="">
      <xdr:nvSpPr>
        <xdr:cNvPr id="128" name="フローチャート: 判断 127"/>
        <xdr:cNvSpPr/>
      </xdr:nvSpPr>
      <xdr:spPr>
        <a:xfrm>
          <a:off x="1968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161241</xdr:rowOff>
    </xdr:from>
    <xdr:ext cx="599010" cy="259045"/>
    <xdr:sp macro="" textlink="">
      <xdr:nvSpPr>
        <xdr:cNvPr id="129" name="テキスト ボックス 128"/>
        <xdr:cNvSpPr txBox="1"/>
      </xdr:nvSpPr>
      <xdr:spPr>
        <a:xfrm>
          <a:off x="1719795" y="95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117571</xdr:rowOff>
    </xdr:from>
    <xdr:to>
      <xdr:col>6</xdr:col>
      <xdr:colOff>38100</xdr:colOff>
      <xdr:row>56</xdr:row>
      <xdr:rowOff>47721</xdr:rowOff>
    </xdr:to>
    <xdr:sp macro="" textlink="">
      <xdr:nvSpPr>
        <xdr:cNvPr id="130" name="フローチャート: 判断 129"/>
        <xdr:cNvSpPr/>
      </xdr:nvSpPr>
      <xdr:spPr>
        <a:xfrm>
          <a:off x="1079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38848</xdr:rowOff>
    </xdr:from>
    <xdr:ext cx="599010" cy="259045"/>
    <xdr:sp macro="" textlink="">
      <xdr:nvSpPr>
        <xdr:cNvPr id="131" name="テキスト ボックス 130"/>
        <xdr:cNvSpPr txBox="1"/>
      </xdr:nvSpPr>
      <xdr:spPr>
        <a:xfrm>
          <a:off x="830795"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12109</xdr:rowOff>
    </xdr:from>
    <xdr:to>
      <xdr:col>24</xdr:col>
      <xdr:colOff>114300</xdr:colOff>
      <xdr:row>55</xdr:row>
      <xdr:rowOff>113709</xdr:rowOff>
    </xdr:to>
    <xdr:sp macro="" textlink="">
      <xdr:nvSpPr>
        <xdr:cNvPr id="137" name="楕円 136"/>
        <xdr:cNvSpPr/>
      </xdr:nvSpPr>
      <xdr:spPr>
        <a:xfrm>
          <a:off x="4584700" y="944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34986</xdr:rowOff>
    </xdr:from>
    <xdr:ext cx="599010" cy="259045"/>
    <xdr:sp macro="" textlink="">
      <xdr:nvSpPr>
        <xdr:cNvPr id="138" name="物件費該当値テキスト"/>
        <xdr:cNvSpPr txBox="1"/>
      </xdr:nvSpPr>
      <xdr:spPr>
        <a:xfrm>
          <a:off x="4686300" y="9293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45443</xdr:rowOff>
    </xdr:from>
    <xdr:to>
      <xdr:col>20</xdr:col>
      <xdr:colOff>38100</xdr:colOff>
      <xdr:row>55</xdr:row>
      <xdr:rowOff>147043</xdr:rowOff>
    </xdr:to>
    <xdr:sp macro="" textlink="">
      <xdr:nvSpPr>
        <xdr:cNvPr id="139" name="楕円 138"/>
        <xdr:cNvSpPr/>
      </xdr:nvSpPr>
      <xdr:spPr>
        <a:xfrm>
          <a:off x="3746500" y="947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163570</xdr:rowOff>
    </xdr:from>
    <xdr:ext cx="599010" cy="259045"/>
    <xdr:sp macro="" textlink="">
      <xdr:nvSpPr>
        <xdr:cNvPr id="140" name="テキスト ボックス 139"/>
        <xdr:cNvSpPr txBox="1"/>
      </xdr:nvSpPr>
      <xdr:spPr>
        <a:xfrm>
          <a:off x="3497795" y="9250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59959</xdr:rowOff>
    </xdr:from>
    <xdr:to>
      <xdr:col>15</xdr:col>
      <xdr:colOff>101600</xdr:colOff>
      <xdr:row>55</xdr:row>
      <xdr:rowOff>161559</xdr:rowOff>
    </xdr:to>
    <xdr:sp macro="" textlink="">
      <xdr:nvSpPr>
        <xdr:cNvPr id="141" name="楕円 140"/>
        <xdr:cNvSpPr/>
      </xdr:nvSpPr>
      <xdr:spPr>
        <a:xfrm>
          <a:off x="2857500" y="948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152686</xdr:rowOff>
    </xdr:from>
    <xdr:ext cx="599010" cy="259045"/>
    <xdr:sp macro="" textlink="">
      <xdr:nvSpPr>
        <xdr:cNvPr id="142" name="テキスト ボックス 141"/>
        <xdr:cNvSpPr txBox="1"/>
      </xdr:nvSpPr>
      <xdr:spPr>
        <a:xfrm>
          <a:off x="2608795" y="9582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25102</xdr:rowOff>
    </xdr:from>
    <xdr:to>
      <xdr:col>10</xdr:col>
      <xdr:colOff>165100</xdr:colOff>
      <xdr:row>55</xdr:row>
      <xdr:rowOff>126702</xdr:rowOff>
    </xdr:to>
    <xdr:sp macro="" textlink="">
      <xdr:nvSpPr>
        <xdr:cNvPr id="143" name="楕円 142"/>
        <xdr:cNvSpPr/>
      </xdr:nvSpPr>
      <xdr:spPr>
        <a:xfrm>
          <a:off x="1968500" y="945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143229</xdr:rowOff>
    </xdr:from>
    <xdr:ext cx="599010" cy="259045"/>
    <xdr:sp macro="" textlink="">
      <xdr:nvSpPr>
        <xdr:cNvPr id="144" name="テキスト ボックス 143"/>
        <xdr:cNvSpPr txBox="1"/>
      </xdr:nvSpPr>
      <xdr:spPr>
        <a:xfrm>
          <a:off x="1719795" y="923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73250</xdr:rowOff>
    </xdr:from>
    <xdr:to>
      <xdr:col>6</xdr:col>
      <xdr:colOff>38100</xdr:colOff>
      <xdr:row>56</xdr:row>
      <xdr:rowOff>3400</xdr:rowOff>
    </xdr:to>
    <xdr:sp macro="" textlink="">
      <xdr:nvSpPr>
        <xdr:cNvPr id="145" name="楕円 144"/>
        <xdr:cNvSpPr/>
      </xdr:nvSpPr>
      <xdr:spPr>
        <a:xfrm>
          <a:off x="1079500" y="950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19927</xdr:rowOff>
    </xdr:from>
    <xdr:ext cx="599010" cy="259045"/>
    <xdr:sp macro="" textlink="">
      <xdr:nvSpPr>
        <xdr:cNvPr id="146" name="テキスト ボックス 145"/>
        <xdr:cNvSpPr txBox="1"/>
      </xdr:nvSpPr>
      <xdr:spPr>
        <a:xfrm>
          <a:off x="830795" y="927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121107</xdr:rowOff>
    </xdr:from>
    <xdr:to>
      <xdr:col>24</xdr:col>
      <xdr:colOff>62865</xdr:colOff>
      <xdr:row>79</xdr:row>
      <xdr:rowOff>43154</xdr:rowOff>
    </xdr:to>
    <xdr:cxnSp macro="">
      <xdr:nvCxnSpPr>
        <xdr:cNvPr id="170" name="直線コネクタ 169"/>
        <xdr:cNvCxnSpPr/>
      </xdr:nvCxnSpPr>
      <xdr:spPr>
        <a:xfrm flipV="1">
          <a:off x="4633595" y="12122607"/>
          <a:ext cx="1270" cy="1465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46981</xdr:rowOff>
    </xdr:from>
    <xdr:ext cx="313932" cy="259045"/>
    <xdr:sp macro="" textlink="">
      <xdr:nvSpPr>
        <xdr:cNvPr id="171" name="維持補修費最小値テキスト"/>
        <xdr:cNvSpPr txBox="1"/>
      </xdr:nvSpPr>
      <xdr:spPr>
        <a:xfrm>
          <a:off x="4686300" y="135915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43154</xdr:rowOff>
    </xdr:from>
    <xdr:to>
      <xdr:col>24</xdr:col>
      <xdr:colOff>152400</xdr:colOff>
      <xdr:row>79</xdr:row>
      <xdr:rowOff>43154</xdr:rowOff>
    </xdr:to>
    <xdr:cxnSp macro="">
      <xdr:nvCxnSpPr>
        <xdr:cNvPr id="172" name="直線コネクタ 171"/>
        <xdr:cNvCxnSpPr/>
      </xdr:nvCxnSpPr>
      <xdr:spPr>
        <a:xfrm>
          <a:off x="4546600" y="135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67784</xdr:rowOff>
    </xdr:from>
    <xdr:ext cx="534377" cy="259045"/>
    <xdr:sp macro="" textlink="">
      <xdr:nvSpPr>
        <xdr:cNvPr id="173" name="維持補修費最大値テキスト"/>
        <xdr:cNvSpPr txBox="1"/>
      </xdr:nvSpPr>
      <xdr:spPr>
        <a:xfrm>
          <a:off x="4686300" y="1189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121107</xdr:rowOff>
    </xdr:from>
    <xdr:to>
      <xdr:col>24</xdr:col>
      <xdr:colOff>152400</xdr:colOff>
      <xdr:row>70</xdr:row>
      <xdr:rowOff>121107</xdr:rowOff>
    </xdr:to>
    <xdr:cxnSp macro="">
      <xdr:nvCxnSpPr>
        <xdr:cNvPr id="174" name="直線コネクタ 173"/>
        <xdr:cNvCxnSpPr/>
      </xdr:nvCxnSpPr>
      <xdr:spPr>
        <a:xfrm>
          <a:off x="4546600" y="1212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154636</xdr:rowOff>
    </xdr:from>
    <xdr:to>
      <xdr:col>24</xdr:col>
      <xdr:colOff>63500</xdr:colOff>
      <xdr:row>75</xdr:row>
      <xdr:rowOff>4331</xdr:rowOff>
    </xdr:to>
    <xdr:cxnSp macro="">
      <xdr:nvCxnSpPr>
        <xdr:cNvPr id="175" name="直線コネクタ 174"/>
        <xdr:cNvCxnSpPr/>
      </xdr:nvCxnSpPr>
      <xdr:spPr>
        <a:xfrm flipV="1">
          <a:off x="3797300" y="12841936"/>
          <a:ext cx="8382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148975</xdr:rowOff>
    </xdr:from>
    <xdr:ext cx="469744" cy="259045"/>
    <xdr:sp macro="" textlink="">
      <xdr:nvSpPr>
        <xdr:cNvPr id="176" name="維持補修費平均値テキスト"/>
        <xdr:cNvSpPr txBox="1"/>
      </xdr:nvSpPr>
      <xdr:spPr>
        <a:xfrm>
          <a:off x="4686300" y="13179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170548</xdr:rowOff>
    </xdr:from>
    <xdr:to>
      <xdr:col>24</xdr:col>
      <xdr:colOff>114300</xdr:colOff>
      <xdr:row>77</xdr:row>
      <xdr:rowOff>100698</xdr:rowOff>
    </xdr:to>
    <xdr:sp macro="" textlink="">
      <xdr:nvSpPr>
        <xdr:cNvPr id="177" name="フローチャート: 判断 176"/>
        <xdr:cNvSpPr/>
      </xdr:nvSpPr>
      <xdr:spPr>
        <a:xfrm>
          <a:off x="4584700" y="132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4331</xdr:rowOff>
    </xdr:from>
    <xdr:to>
      <xdr:col>19</xdr:col>
      <xdr:colOff>177800</xdr:colOff>
      <xdr:row>75</xdr:row>
      <xdr:rowOff>30962</xdr:rowOff>
    </xdr:to>
    <xdr:cxnSp macro="">
      <xdr:nvCxnSpPr>
        <xdr:cNvPr id="178" name="直線コネクタ 177"/>
        <xdr:cNvCxnSpPr/>
      </xdr:nvCxnSpPr>
      <xdr:spPr>
        <a:xfrm flipV="1">
          <a:off x="2908300" y="12863081"/>
          <a:ext cx="889000" cy="2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134886</xdr:rowOff>
    </xdr:from>
    <xdr:to>
      <xdr:col>20</xdr:col>
      <xdr:colOff>38100</xdr:colOff>
      <xdr:row>77</xdr:row>
      <xdr:rowOff>65036</xdr:rowOff>
    </xdr:to>
    <xdr:sp macro="" textlink="">
      <xdr:nvSpPr>
        <xdr:cNvPr id="179" name="フローチャート: 判断 178"/>
        <xdr:cNvSpPr/>
      </xdr:nvSpPr>
      <xdr:spPr>
        <a:xfrm>
          <a:off x="3746500" y="1316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56163</xdr:rowOff>
    </xdr:from>
    <xdr:ext cx="469744" cy="259045"/>
    <xdr:sp macro="" textlink="">
      <xdr:nvSpPr>
        <xdr:cNvPr id="180" name="テキスト ボックス 179"/>
        <xdr:cNvSpPr txBox="1"/>
      </xdr:nvSpPr>
      <xdr:spPr>
        <a:xfrm>
          <a:off x="3562428" y="1325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30962</xdr:rowOff>
    </xdr:from>
    <xdr:to>
      <xdr:col>15</xdr:col>
      <xdr:colOff>50800</xdr:colOff>
      <xdr:row>76</xdr:row>
      <xdr:rowOff>13360</xdr:rowOff>
    </xdr:to>
    <xdr:cxnSp macro="">
      <xdr:nvCxnSpPr>
        <xdr:cNvPr id="181" name="直線コネクタ 180"/>
        <xdr:cNvCxnSpPr/>
      </xdr:nvCxnSpPr>
      <xdr:spPr>
        <a:xfrm flipV="1">
          <a:off x="2019300" y="12889712"/>
          <a:ext cx="889000" cy="15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147613</xdr:rowOff>
    </xdr:from>
    <xdr:to>
      <xdr:col>15</xdr:col>
      <xdr:colOff>101600</xdr:colOff>
      <xdr:row>77</xdr:row>
      <xdr:rowOff>77763</xdr:rowOff>
    </xdr:to>
    <xdr:sp macro="" textlink="">
      <xdr:nvSpPr>
        <xdr:cNvPr id="182" name="フローチャート: 判断 181"/>
        <xdr:cNvSpPr/>
      </xdr:nvSpPr>
      <xdr:spPr>
        <a:xfrm>
          <a:off x="2857500" y="131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68890</xdr:rowOff>
    </xdr:from>
    <xdr:ext cx="469744" cy="259045"/>
    <xdr:sp macro="" textlink="">
      <xdr:nvSpPr>
        <xdr:cNvPr id="183" name="テキスト ボックス 182"/>
        <xdr:cNvSpPr txBox="1"/>
      </xdr:nvSpPr>
      <xdr:spPr>
        <a:xfrm>
          <a:off x="2673428" y="1327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93523</xdr:rowOff>
    </xdr:from>
    <xdr:to>
      <xdr:col>10</xdr:col>
      <xdr:colOff>114300</xdr:colOff>
      <xdr:row>76</xdr:row>
      <xdr:rowOff>13360</xdr:rowOff>
    </xdr:to>
    <xdr:cxnSp macro="">
      <xdr:nvCxnSpPr>
        <xdr:cNvPr id="184" name="直線コネクタ 183"/>
        <xdr:cNvCxnSpPr/>
      </xdr:nvCxnSpPr>
      <xdr:spPr>
        <a:xfrm>
          <a:off x="1130300" y="12952273"/>
          <a:ext cx="889000" cy="9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152298</xdr:rowOff>
    </xdr:from>
    <xdr:to>
      <xdr:col>10</xdr:col>
      <xdr:colOff>165100</xdr:colOff>
      <xdr:row>77</xdr:row>
      <xdr:rowOff>82448</xdr:rowOff>
    </xdr:to>
    <xdr:sp macro="" textlink="">
      <xdr:nvSpPr>
        <xdr:cNvPr id="185" name="フローチャート: 判断 184"/>
        <xdr:cNvSpPr/>
      </xdr:nvSpPr>
      <xdr:spPr>
        <a:xfrm>
          <a:off x="1968500" y="13182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73575</xdr:rowOff>
    </xdr:from>
    <xdr:ext cx="469744" cy="259045"/>
    <xdr:sp macro="" textlink="">
      <xdr:nvSpPr>
        <xdr:cNvPr id="186" name="テキスト ボックス 185"/>
        <xdr:cNvSpPr txBox="1"/>
      </xdr:nvSpPr>
      <xdr:spPr>
        <a:xfrm>
          <a:off x="1784428" y="13275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29083</xdr:rowOff>
    </xdr:from>
    <xdr:to>
      <xdr:col>6</xdr:col>
      <xdr:colOff>38100</xdr:colOff>
      <xdr:row>77</xdr:row>
      <xdr:rowOff>130683</xdr:rowOff>
    </xdr:to>
    <xdr:sp macro="" textlink="">
      <xdr:nvSpPr>
        <xdr:cNvPr id="187" name="フローチャート: 判断 186"/>
        <xdr:cNvSpPr/>
      </xdr:nvSpPr>
      <xdr:spPr>
        <a:xfrm>
          <a:off x="10795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121810</xdr:rowOff>
    </xdr:from>
    <xdr:ext cx="469744" cy="259045"/>
    <xdr:sp macro="" textlink="">
      <xdr:nvSpPr>
        <xdr:cNvPr id="188" name="テキスト ボックス 187"/>
        <xdr:cNvSpPr txBox="1"/>
      </xdr:nvSpPr>
      <xdr:spPr>
        <a:xfrm>
          <a:off x="895428" y="1332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103836</xdr:rowOff>
    </xdr:from>
    <xdr:to>
      <xdr:col>24</xdr:col>
      <xdr:colOff>114300</xdr:colOff>
      <xdr:row>75</xdr:row>
      <xdr:rowOff>33986</xdr:rowOff>
    </xdr:to>
    <xdr:sp macro="" textlink="">
      <xdr:nvSpPr>
        <xdr:cNvPr id="194" name="楕円 193"/>
        <xdr:cNvSpPr/>
      </xdr:nvSpPr>
      <xdr:spPr>
        <a:xfrm>
          <a:off x="4584700" y="1279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126713</xdr:rowOff>
    </xdr:from>
    <xdr:ext cx="534377" cy="259045"/>
    <xdr:sp macro="" textlink="">
      <xdr:nvSpPr>
        <xdr:cNvPr id="195" name="維持補修費該当値テキスト"/>
        <xdr:cNvSpPr txBox="1"/>
      </xdr:nvSpPr>
      <xdr:spPr>
        <a:xfrm>
          <a:off x="4686300" y="126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124981</xdr:rowOff>
    </xdr:from>
    <xdr:to>
      <xdr:col>20</xdr:col>
      <xdr:colOff>38100</xdr:colOff>
      <xdr:row>75</xdr:row>
      <xdr:rowOff>55131</xdr:rowOff>
    </xdr:to>
    <xdr:sp macro="" textlink="">
      <xdr:nvSpPr>
        <xdr:cNvPr id="196" name="楕円 195"/>
        <xdr:cNvSpPr/>
      </xdr:nvSpPr>
      <xdr:spPr>
        <a:xfrm>
          <a:off x="3746500" y="1281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71658</xdr:rowOff>
    </xdr:from>
    <xdr:ext cx="534377" cy="259045"/>
    <xdr:sp macro="" textlink="">
      <xdr:nvSpPr>
        <xdr:cNvPr id="197" name="テキスト ボックス 196"/>
        <xdr:cNvSpPr txBox="1"/>
      </xdr:nvSpPr>
      <xdr:spPr>
        <a:xfrm>
          <a:off x="3530111" y="1258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151612</xdr:rowOff>
    </xdr:from>
    <xdr:to>
      <xdr:col>15</xdr:col>
      <xdr:colOff>101600</xdr:colOff>
      <xdr:row>75</xdr:row>
      <xdr:rowOff>81762</xdr:rowOff>
    </xdr:to>
    <xdr:sp macro="" textlink="">
      <xdr:nvSpPr>
        <xdr:cNvPr id="198" name="楕円 197"/>
        <xdr:cNvSpPr/>
      </xdr:nvSpPr>
      <xdr:spPr>
        <a:xfrm>
          <a:off x="2857500" y="1283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98289</xdr:rowOff>
    </xdr:from>
    <xdr:ext cx="534377" cy="259045"/>
    <xdr:sp macro="" textlink="">
      <xdr:nvSpPr>
        <xdr:cNvPr id="199" name="テキスト ボックス 198"/>
        <xdr:cNvSpPr txBox="1"/>
      </xdr:nvSpPr>
      <xdr:spPr>
        <a:xfrm>
          <a:off x="2641111" y="126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134010</xdr:rowOff>
    </xdr:from>
    <xdr:to>
      <xdr:col>10</xdr:col>
      <xdr:colOff>165100</xdr:colOff>
      <xdr:row>76</xdr:row>
      <xdr:rowOff>64160</xdr:rowOff>
    </xdr:to>
    <xdr:sp macro="" textlink="">
      <xdr:nvSpPr>
        <xdr:cNvPr id="200" name="楕円 199"/>
        <xdr:cNvSpPr/>
      </xdr:nvSpPr>
      <xdr:spPr>
        <a:xfrm>
          <a:off x="1968500" y="1299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80687</xdr:rowOff>
    </xdr:from>
    <xdr:ext cx="534377" cy="259045"/>
    <xdr:sp macro="" textlink="">
      <xdr:nvSpPr>
        <xdr:cNvPr id="201" name="テキスト ボックス 200"/>
        <xdr:cNvSpPr txBox="1"/>
      </xdr:nvSpPr>
      <xdr:spPr>
        <a:xfrm>
          <a:off x="1752111" y="1276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42723</xdr:rowOff>
    </xdr:from>
    <xdr:to>
      <xdr:col>6</xdr:col>
      <xdr:colOff>38100</xdr:colOff>
      <xdr:row>75</xdr:row>
      <xdr:rowOff>144323</xdr:rowOff>
    </xdr:to>
    <xdr:sp macro="" textlink="">
      <xdr:nvSpPr>
        <xdr:cNvPr id="202" name="楕円 201"/>
        <xdr:cNvSpPr/>
      </xdr:nvSpPr>
      <xdr:spPr>
        <a:xfrm>
          <a:off x="1079500" y="1290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160850</xdr:rowOff>
    </xdr:from>
    <xdr:ext cx="534377" cy="259045"/>
    <xdr:sp macro="" textlink="">
      <xdr:nvSpPr>
        <xdr:cNvPr id="203" name="テキスト ボックス 202"/>
        <xdr:cNvSpPr txBox="1"/>
      </xdr:nvSpPr>
      <xdr:spPr>
        <a:xfrm>
          <a:off x="863111" y="126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44272</xdr:rowOff>
    </xdr:from>
    <xdr:to>
      <xdr:col>24</xdr:col>
      <xdr:colOff>62865</xdr:colOff>
      <xdr:row>98</xdr:row>
      <xdr:rowOff>150940</xdr:rowOff>
    </xdr:to>
    <xdr:cxnSp macro="">
      <xdr:nvCxnSpPr>
        <xdr:cNvPr id="228" name="直線コネクタ 227"/>
        <xdr:cNvCxnSpPr/>
      </xdr:nvCxnSpPr>
      <xdr:spPr>
        <a:xfrm flipV="1">
          <a:off x="4633595" y="15474772"/>
          <a:ext cx="1270" cy="147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154767</xdr:rowOff>
    </xdr:from>
    <xdr:ext cx="534377" cy="259045"/>
    <xdr:sp macro="" textlink="">
      <xdr:nvSpPr>
        <xdr:cNvPr id="229" name="扶助費最小値テキスト"/>
        <xdr:cNvSpPr txBox="1"/>
      </xdr:nvSpPr>
      <xdr:spPr>
        <a:xfrm>
          <a:off x="4686300" y="1695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150940</xdr:rowOff>
    </xdr:from>
    <xdr:to>
      <xdr:col>24</xdr:col>
      <xdr:colOff>152400</xdr:colOff>
      <xdr:row>98</xdr:row>
      <xdr:rowOff>150940</xdr:rowOff>
    </xdr:to>
    <xdr:cxnSp macro="">
      <xdr:nvCxnSpPr>
        <xdr:cNvPr id="230" name="直線コネクタ 229"/>
        <xdr:cNvCxnSpPr/>
      </xdr:nvCxnSpPr>
      <xdr:spPr>
        <a:xfrm>
          <a:off x="4546600" y="1695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162399</xdr:rowOff>
    </xdr:from>
    <xdr:ext cx="599010" cy="259045"/>
    <xdr:sp macro="" textlink="">
      <xdr:nvSpPr>
        <xdr:cNvPr id="231" name="扶助費最大値テキスト"/>
        <xdr:cNvSpPr txBox="1"/>
      </xdr:nvSpPr>
      <xdr:spPr>
        <a:xfrm>
          <a:off x="4686300" y="1524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44272</xdr:rowOff>
    </xdr:from>
    <xdr:to>
      <xdr:col>24</xdr:col>
      <xdr:colOff>152400</xdr:colOff>
      <xdr:row>90</xdr:row>
      <xdr:rowOff>44272</xdr:rowOff>
    </xdr:to>
    <xdr:cxnSp macro="">
      <xdr:nvCxnSpPr>
        <xdr:cNvPr id="232" name="直線コネクタ 231"/>
        <xdr:cNvCxnSpPr/>
      </xdr:nvCxnSpPr>
      <xdr:spPr>
        <a:xfrm>
          <a:off x="4546600" y="1547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122110</xdr:rowOff>
    </xdr:from>
    <xdr:to>
      <xdr:col>24</xdr:col>
      <xdr:colOff>63500</xdr:colOff>
      <xdr:row>95</xdr:row>
      <xdr:rowOff>129287</xdr:rowOff>
    </xdr:to>
    <xdr:cxnSp macro="">
      <xdr:nvCxnSpPr>
        <xdr:cNvPr id="233" name="直線コネクタ 232"/>
        <xdr:cNvCxnSpPr/>
      </xdr:nvCxnSpPr>
      <xdr:spPr>
        <a:xfrm flipV="1">
          <a:off x="3797300" y="16409860"/>
          <a:ext cx="838200" cy="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146448</xdr:rowOff>
    </xdr:from>
    <xdr:ext cx="534377" cy="259045"/>
    <xdr:sp macro="" textlink="">
      <xdr:nvSpPr>
        <xdr:cNvPr id="234" name="扶助費平均値テキスト"/>
        <xdr:cNvSpPr txBox="1"/>
      </xdr:nvSpPr>
      <xdr:spPr>
        <a:xfrm>
          <a:off x="4686300" y="1643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168021</xdr:rowOff>
    </xdr:from>
    <xdr:to>
      <xdr:col>24</xdr:col>
      <xdr:colOff>114300</xdr:colOff>
      <xdr:row>96</xdr:row>
      <xdr:rowOff>98171</xdr:rowOff>
    </xdr:to>
    <xdr:sp macro="" textlink="">
      <xdr:nvSpPr>
        <xdr:cNvPr id="235" name="フローチャート: 判断 234"/>
        <xdr:cNvSpPr/>
      </xdr:nvSpPr>
      <xdr:spPr>
        <a:xfrm>
          <a:off x="45847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129287</xdr:rowOff>
    </xdr:from>
    <xdr:to>
      <xdr:col>19</xdr:col>
      <xdr:colOff>177800</xdr:colOff>
      <xdr:row>96</xdr:row>
      <xdr:rowOff>17132</xdr:rowOff>
    </xdr:to>
    <xdr:cxnSp macro="">
      <xdr:nvCxnSpPr>
        <xdr:cNvPr id="236" name="直線コネクタ 235"/>
        <xdr:cNvCxnSpPr/>
      </xdr:nvCxnSpPr>
      <xdr:spPr>
        <a:xfrm flipV="1">
          <a:off x="2908300" y="16417037"/>
          <a:ext cx="889000" cy="5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9322</xdr:rowOff>
    </xdr:from>
    <xdr:to>
      <xdr:col>20</xdr:col>
      <xdr:colOff>38100</xdr:colOff>
      <xdr:row>96</xdr:row>
      <xdr:rowOff>110922</xdr:rowOff>
    </xdr:to>
    <xdr:sp macro="" textlink="">
      <xdr:nvSpPr>
        <xdr:cNvPr id="237" name="フローチャート: 判断 236"/>
        <xdr:cNvSpPr/>
      </xdr:nvSpPr>
      <xdr:spPr>
        <a:xfrm>
          <a:off x="3746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102049</xdr:rowOff>
    </xdr:from>
    <xdr:ext cx="534377" cy="259045"/>
    <xdr:sp macro="" textlink="">
      <xdr:nvSpPr>
        <xdr:cNvPr id="238" name="テキスト ボックス 237"/>
        <xdr:cNvSpPr txBox="1"/>
      </xdr:nvSpPr>
      <xdr:spPr>
        <a:xfrm>
          <a:off x="3530111" y="165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88291</xdr:rowOff>
    </xdr:from>
    <xdr:to>
      <xdr:col>15</xdr:col>
      <xdr:colOff>50800</xdr:colOff>
      <xdr:row>96</xdr:row>
      <xdr:rowOff>17132</xdr:rowOff>
    </xdr:to>
    <xdr:cxnSp macro="">
      <xdr:nvCxnSpPr>
        <xdr:cNvPr id="239" name="直線コネクタ 238"/>
        <xdr:cNvCxnSpPr/>
      </xdr:nvCxnSpPr>
      <xdr:spPr>
        <a:xfrm>
          <a:off x="2019300" y="16376041"/>
          <a:ext cx="889000" cy="10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27432</xdr:rowOff>
    </xdr:from>
    <xdr:to>
      <xdr:col>15</xdr:col>
      <xdr:colOff>101600</xdr:colOff>
      <xdr:row>96</xdr:row>
      <xdr:rowOff>129032</xdr:rowOff>
    </xdr:to>
    <xdr:sp macro="" textlink="">
      <xdr:nvSpPr>
        <xdr:cNvPr id="240" name="フローチャート: 判断 239"/>
        <xdr:cNvSpPr/>
      </xdr:nvSpPr>
      <xdr:spPr>
        <a:xfrm>
          <a:off x="2857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120159</xdr:rowOff>
    </xdr:from>
    <xdr:ext cx="534377" cy="259045"/>
    <xdr:sp macro="" textlink="">
      <xdr:nvSpPr>
        <xdr:cNvPr id="241" name="テキスト ボックス 240"/>
        <xdr:cNvSpPr txBox="1"/>
      </xdr:nvSpPr>
      <xdr:spPr>
        <a:xfrm>
          <a:off x="2641111" y="1657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88291</xdr:rowOff>
    </xdr:from>
    <xdr:to>
      <xdr:col>10</xdr:col>
      <xdr:colOff>114300</xdr:colOff>
      <xdr:row>96</xdr:row>
      <xdr:rowOff>25895</xdr:rowOff>
    </xdr:to>
    <xdr:cxnSp macro="">
      <xdr:nvCxnSpPr>
        <xdr:cNvPr id="242" name="直線コネクタ 241"/>
        <xdr:cNvCxnSpPr/>
      </xdr:nvCxnSpPr>
      <xdr:spPr>
        <a:xfrm flipV="1">
          <a:off x="1130300" y="16376041"/>
          <a:ext cx="889000" cy="10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37630</xdr:rowOff>
    </xdr:from>
    <xdr:to>
      <xdr:col>10</xdr:col>
      <xdr:colOff>165100</xdr:colOff>
      <xdr:row>96</xdr:row>
      <xdr:rowOff>139230</xdr:rowOff>
    </xdr:to>
    <xdr:sp macro="" textlink="">
      <xdr:nvSpPr>
        <xdr:cNvPr id="243" name="フローチャート: 判断 242"/>
        <xdr:cNvSpPr/>
      </xdr:nvSpPr>
      <xdr:spPr>
        <a:xfrm>
          <a:off x="1968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130357</xdr:rowOff>
    </xdr:from>
    <xdr:ext cx="534377" cy="259045"/>
    <xdr:sp macro="" textlink="">
      <xdr:nvSpPr>
        <xdr:cNvPr id="244" name="テキスト ボックス 243"/>
        <xdr:cNvSpPr txBox="1"/>
      </xdr:nvSpPr>
      <xdr:spPr>
        <a:xfrm>
          <a:off x="1752111" y="1658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120765</xdr:rowOff>
    </xdr:from>
    <xdr:to>
      <xdr:col>6</xdr:col>
      <xdr:colOff>38100</xdr:colOff>
      <xdr:row>97</xdr:row>
      <xdr:rowOff>50915</xdr:rowOff>
    </xdr:to>
    <xdr:sp macro="" textlink="">
      <xdr:nvSpPr>
        <xdr:cNvPr id="245" name="フローチャート: 判断 244"/>
        <xdr:cNvSpPr/>
      </xdr:nvSpPr>
      <xdr:spPr>
        <a:xfrm>
          <a:off x="1079500" y="165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42042</xdr:rowOff>
    </xdr:from>
    <xdr:ext cx="534377" cy="259045"/>
    <xdr:sp macro="" textlink="">
      <xdr:nvSpPr>
        <xdr:cNvPr id="246" name="テキスト ボックス 245"/>
        <xdr:cNvSpPr txBox="1"/>
      </xdr:nvSpPr>
      <xdr:spPr>
        <a:xfrm>
          <a:off x="863111" y="1667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71310</xdr:rowOff>
    </xdr:from>
    <xdr:to>
      <xdr:col>24</xdr:col>
      <xdr:colOff>114300</xdr:colOff>
      <xdr:row>96</xdr:row>
      <xdr:rowOff>1460</xdr:rowOff>
    </xdr:to>
    <xdr:sp macro="" textlink="">
      <xdr:nvSpPr>
        <xdr:cNvPr id="252" name="楕円 251"/>
        <xdr:cNvSpPr/>
      </xdr:nvSpPr>
      <xdr:spPr>
        <a:xfrm>
          <a:off x="4584700" y="163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94187</xdr:rowOff>
    </xdr:from>
    <xdr:ext cx="534377" cy="259045"/>
    <xdr:sp macro="" textlink="">
      <xdr:nvSpPr>
        <xdr:cNvPr id="253" name="扶助費該当値テキスト"/>
        <xdr:cNvSpPr txBox="1"/>
      </xdr:nvSpPr>
      <xdr:spPr>
        <a:xfrm>
          <a:off x="4686300" y="1621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78487</xdr:rowOff>
    </xdr:from>
    <xdr:to>
      <xdr:col>20</xdr:col>
      <xdr:colOff>38100</xdr:colOff>
      <xdr:row>96</xdr:row>
      <xdr:rowOff>8637</xdr:rowOff>
    </xdr:to>
    <xdr:sp macro="" textlink="">
      <xdr:nvSpPr>
        <xdr:cNvPr id="254" name="楕円 253"/>
        <xdr:cNvSpPr/>
      </xdr:nvSpPr>
      <xdr:spPr>
        <a:xfrm>
          <a:off x="3746500" y="1636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25164</xdr:rowOff>
    </xdr:from>
    <xdr:ext cx="534377" cy="259045"/>
    <xdr:sp macro="" textlink="">
      <xdr:nvSpPr>
        <xdr:cNvPr id="255" name="テキスト ボックス 254"/>
        <xdr:cNvSpPr txBox="1"/>
      </xdr:nvSpPr>
      <xdr:spPr>
        <a:xfrm>
          <a:off x="3530111" y="161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137782</xdr:rowOff>
    </xdr:from>
    <xdr:to>
      <xdr:col>15</xdr:col>
      <xdr:colOff>101600</xdr:colOff>
      <xdr:row>96</xdr:row>
      <xdr:rowOff>67932</xdr:rowOff>
    </xdr:to>
    <xdr:sp macro="" textlink="">
      <xdr:nvSpPr>
        <xdr:cNvPr id="256" name="楕円 255"/>
        <xdr:cNvSpPr/>
      </xdr:nvSpPr>
      <xdr:spPr>
        <a:xfrm>
          <a:off x="2857500" y="1642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84459</xdr:rowOff>
    </xdr:from>
    <xdr:ext cx="534377" cy="259045"/>
    <xdr:sp macro="" textlink="">
      <xdr:nvSpPr>
        <xdr:cNvPr id="257" name="テキスト ボックス 256"/>
        <xdr:cNvSpPr txBox="1"/>
      </xdr:nvSpPr>
      <xdr:spPr>
        <a:xfrm>
          <a:off x="2641111" y="1620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37491</xdr:rowOff>
    </xdr:from>
    <xdr:to>
      <xdr:col>10</xdr:col>
      <xdr:colOff>165100</xdr:colOff>
      <xdr:row>95</xdr:row>
      <xdr:rowOff>139091</xdr:rowOff>
    </xdr:to>
    <xdr:sp macro="" textlink="">
      <xdr:nvSpPr>
        <xdr:cNvPr id="258" name="楕円 257"/>
        <xdr:cNvSpPr/>
      </xdr:nvSpPr>
      <xdr:spPr>
        <a:xfrm>
          <a:off x="1968500" y="1632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155618</xdr:rowOff>
    </xdr:from>
    <xdr:ext cx="534377" cy="259045"/>
    <xdr:sp macro="" textlink="">
      <xdr:nvSpPr>
        <xdr:cNvPr id="259" name="テキスト ボックス 258"/>
        <xdr:cNvSpPr txBox="1"/>
      </xdr:nvSpPr>
      <xdr:spPr>
        <a:xfrm>
          <a:off x="1752111" y="1610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146545</xdr:rowOff>
    </xdr:from>
    <xdr:to>
      <xdr:col>6</xdr:col>
      <xdr:colOff>38100</xdr:colOff>
      <xdr:row>96</xdr:row>
      <xdr:rowOff>76695</xdr:rowOff>
    </xdr:to>
    <xdr:sp macro="" textlink="">
      <xdr:nvSpPr>
        <xdr:cNvPr id="260" name="楕円 259"/>
        <xdr:cNvSpPr/>
      </xdr:nvSpPr>
      <xdr:spPr>
        <a:xfrm>
          <a:off x="1079500" y="164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93222</xdr:rowOff>
    </xdr:from>
    <xdr:ext cx="534377" cy="259045"/>
    <xdr:sp macro="" textlink="">
      <xdr:nvSpPr>
        <xdr:cNvPr id="261" name="テキスト ボックス 260"/>
        <xdr:cNvSpPr txBox="1"/>
      </xdr:nvSpPr>
      <xdr:spPr>
        <a:xfrm>
          <a:off x="863111" y="1620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133537</xdr:rowOff>
    </xdr:from>
    <xdr:to>
      <xdr:col>54</xdr:col>
      <xdr:colOff>189865</xdr:colOff>
      <xdr:row>38</xdr:row>
      <xdr:rowOff>10770</xdr:rowOff>
    </xdr:to>
    <xdr:cxnSp macro="">
      <xdr:nvCxnSpPr>
        <xdr:cNvPr id="283" name="直線コネクタ 282"/>
        <xdr:cNvCxnSpPr/>
      </xdr:nvCxnSpPr>
      <xdr:spPr>
        <a:xfrm flipV="1">
          <a:off x="10475595" y="5277037"/>
          <a:ext cx="1270" cy="1248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14597</xdr:rowOff>
    </xdr:from>
    <xdr:ext cx="534377" cy="259045"/>
    <xdr:sp macro="" textlink="">
      <xdr:nvSpPr>
        <xdr:cNvPr id="284" name="補助費等最小値テキスト"/>
        <xdr:cNvSpPr txBox="1"/>
      </xdr:nvSpPr>
      <xdr:spPr>
        <a:xfrm>
          <a:off x="10528300" y="652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10770</xdr:rowOff>
    </xdr:from>
    <xdr:to>
      <xdr:col>55</xdr:col>
      <xdr:colOff>88900</xdr:colOff>
      <xdr:row>38</xdr:row>
      <xdr:rowOff>10770</xdr:rowOff>
    </xdr:to>
    <xdr:cxnSp macro="">
      <xdr:nvCxnSpPr>
        <xdr:cNvPr id="285" name="直線コネクタ 284"/>
        <xdr:cNvCxnSpPr/>
      </xdr:nvCxnSpPr>
      <xdr:spPr>
        <a:xfrm>
          <a:off x="10388600" y="652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80214</xdr:rowOff>
    </xdr:from>
    <xdr:ext cx="599010" cy="259045"/>
    <xdr:sp macro="" textlink="">
      <xdr:nvSpPr>
        <xdr:cNvPr id="286" name="補助費等最大値テキスト"/>
        <xdr:cNvSpPr txBox="1"/>
      </xdr:nvSpPr>
      <xdr:spPr>
        <a:xfrm>
          <a:off x="10528300" y="505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133537</xdr:rowOff>
    </xdr:from>
    <xdr:to>
      <xdr:col>55</xdr:col>
      <xdr:colOff>88900</xdr:colOff>
      <xdr:row>30</xdr:row>
      <xdr:rowOff>133537</xdr:rowOff>
    </xdr:to>
    <xdr:cxnSp macro="">
      <xdr:nvCxnSpPr>
        <xdr:cNvPr id="287" name="直線コネクタ 286"/>
        <xdr:cNvCxnSpPr/>
      </xdr:nvCxnSpPr>
      <xdr:spPr>
        <a:xfrm>
          <a:off x="10388600" y="5277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137400</xdr:rowOff>
    </xdr:from>
    <xdr:to>
      <xdr:col>55</xdr:col>
      <xdr:colOff>0</xdr:colOff>
      <xdr:row>35</xdr:row>
      <xdr:rowOff>72935</xdr:rowOff>
    </xdr:to>
    <xdr:cxnSp macro="">
      <xdr:nvCxnSpPr>
        <xdr:cNvPr id="288" name="直線コネクタ 287"/>
        <xdr:cNvCxnSpPr/>
      </xdr:nvCxnSpPr>
      <xdr:spPr>
        <a:xfrm flipV="1">
          <a:off x="9639300" y="5966700"/>
          <a:ext cx="838200" cy="10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58791</xdr:rowOff>
    </xdr:from>
    <xdr:ext cx="599010" cy="259045"/>
    <xdr:sp macro="" textlink="">
      <xdr:nvSpPr>
        <xdr:cNvPr id="289" name="補助費等平均値テキスト"/>
        <xdr:cNvSpPr txBox="1"/>
      </xdr:nvSpPr>
      <xdr:spPr>
        <a:xfrm>
          <a:off x="10528300" y="6059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80364</xdr:rowOff>
    </xdr:from>
    <xdr:to>
      <xdr:col>55</xdr:col>
      <xdr:colOff>50800</xdr:colOff>
      <xdr:row>36</xdr:row>
      <xdr:rowOff>10514</xdr:rowOff>
    </xdr:to>
    <xdr:sp macro="" textlink="">
      <xdr:nvSpPr>
        <xdr:cNvPr id="290" name="フローチャート: 判断 289"/>
        <xdr:cNvSpPr/>
      </xdr:nvSpPr>
      <xdr:spPr>
        <a:xfrm>
          <a:off x="10426700" y="608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72935</xdr:rowOff>
    </xdr:from>
    <xdr:to>
      <xdr:col>50</xdr:col>
      <xdr:colOff>114300</xdr:colOff>
      <xdr:row>36</xdr:row>
      <xdr:rowOff>34644</xdr:rowOff>
    </xdr:to>
    <xdr:cxnSp macro="">
      <xdr:nvCxnSpPr>
        <xdr:cNvPr id="291" name="直線コネクタ 290"/>
        <xdr:cNvCxnSpPr/>
      </xdr:nvCxnSpPr>
      <xdr:spPr>
        <a:xfrm flipV="1">
          <a:off x="8750300" y="6073685"/>
          <a:ext cx="889000" cy="13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83546</xdr:rowOff>
    </xdr:from>
    <xdr:to>
      <xdr:col>50</xdr:col>
      <xdr:colOff>165100</xdr:colOff>
      <xdr:row>36</xdr:row>
      <xdr:rowOff>13696</xdr:rowOff>
    </xdr:to>
    <xdr:sp macro="" textlink="">
      <xdr:nvSpPr>
        <xdr:cNvPr id="292" name="フローチャート: 判断 291"/>
        <xdr:cNvSpPr/>
      </xdr:nvSpPr>
      <xdr:spPr>
        <a:xfrm>
          <a:off x="9588500" y="608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4823</xdr:rowOff>
    </xdr:from>
    <xdr:ext cx="599010" cy="259045"/>
    <xdr:sp macro="" textlink="">
      <xdr:nvSpPr>
        <xdr:cNvPr id="293" name="テキスト ボックス 292"/>
        <xdr:cNvSpPr txBox="1"/>
      </xdr:nvSpPr>
      <xdr:spPr>
        <a:xfrm>
          <a:off x="9339795" y="617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30457</xdr:rowOff>
    </xdr:from>
    <xdr:to>
      <xdr:col>45</xdr:col>
      <xdr:colOff>177800</xdr:colOff>
      <xdr:row>36</xdr:row>
      <xdr:rowOff>34644</xdr:rowOff>
    </xdr:to>
    <xdr:cxnSp macro="">
      <xdr:nvCxnSpPr>
        <xdr:cNvPr id="294" name="直線コネクタ 293"/>
        <xdr:cNvCxnSpPr/>
      </xdr:nvCxnSpPr>
      <xdr:spPr>
        <a:xfrm>
          <a:off x="7861300" y="6202657"/>
          <a:ext cx="889000" cy="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71718</xdr:rowOff>
    </xdr:from>
    <xdr:to>
      <xdr:col>46</xdr:col>
      <xdr:colOff>38100</xdr:colOff>
      <xdr:row>36</xdr:row>
      <xdr:rowOff>1868</xdr:rowOff>
    </xdr:to>
    <xdr:sp macro="" textlink="">
      <xdr:nvSpPr>
        <xdr:cNvPr id="295" name="フローチャート: 判断 294"/>
        <xdr:cNvSpPr/>
      </xdr:nvSpPr>
      <xdr:spPr>
        <a:xfrm>
          <a:off x="8699500" y="607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18395</xdr:rowOff>
    </xdr:from>
    <xdr:ext cx="599010" cy="259045"/>
    <xdr:sp macro="" textlink="">
      <xdr:nvSpPr>
        <xdr:cNvPr id="296" name="テキスト ボックス 295"/>
        <xdr:cNvSpPr txBox="1"/>
      </xdr:nvSpPr>
      <xdr:spPr>
        <a:xfrm>
          <a:off x="8450795" y="584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52457</xdr:rowOff>
    </xdr:from>
    <xdr:to>
      <xdr:col>41</xdr:col>
      <xdr:colOff>50800</xdr:colOff>
      <xdr:row>36</xdr:row>
      <xdr:rowOff>30457</xdr:rowOff>
    </xdr:to>
    <xdr:cxnSp macro="">
      <xdr:nvCxnSpPr>
        <xdr:cNvPr id="297" name="直線コネクタ 296"/>
        <xdr:cNvCxnSpPr/>
      </xdr:nvCxnSpPr>
      <xdr:spPr>
        <a:xfrm>
          <a:off x="6972300" y="6053207"/>
          <a:ext cx="889000" cy="14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99850</xdr:rowOff>
    </xdr:from>
    <xdr:to>
      <xdr:col>41</xdr:col>
      <xdr:colOff>101600</xdr:colOff>
      <xdr:row>36</xdr:row>
      <xdr:rowOff>30000</xdr:rowOff>
    </xdr:to>
    <xdr:sp macro="" textlink="">
      <xdr:nvSpPr>
        <xdr:cNvPr id="298" name="フローチャート: 判断 297"/>
        <xdr:cNvSpPr/>
      </xdr:nvSpPr>
      <xdr:spPr>
        <a:xfrm>
          <a:off x="7810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46527</xdr:rowOff>
    </xdr:from>
    <xdr:ext cx="599010" cy="259045"/>
    <xdr:sp macro="" textlink="">
      <xdr:nvSpPr>
        <xdr:cNvPr id="299" name="テキスト ボックス 298"/>
        <xdr:cNvSpPr txBox="1"/>
      </xdr:nvSpPr>
      <xdr:spPr>
        <a:xfrm>
          <a:off x="7561795" y="587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128420</xdr:rowOff>
    </xdr:from>
    <xdr:to>
      <xdr:col>36</xdr:col>
      <xdr:colOff>165100</xdr:colOff>
      <xdr:row>36</xdr:row>
      <xdr:rowOff>58570</xdr:rowOff>
    </xdr:to>
    <xdr:sp macro="" textlink="">
      <xdr:nvSpPr>
        <xdr:cNvPr id="300" name="フローチャート: 判断 299"/>
        <xdr:cNvSpPr/>
      </xdr:nvSpPr>
      <xdr:spPr>
        <a:xfrm>
          <a:off x="69215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49697</xdr:rowOff>
    </xdr:from>
    <xdr:ext cx="599010" cy="259045"/>
    <xdr:sp macro="" textlink="">
      <xdr:nvSpPr>
        <xdr:cNvPr id="301" name="テキスト ボックス 300"/>
        <xdr:cNvSpPr txBox="1"/>
      </xdr:nvSpPr>
      <xdr:spPr>
        <a:xfrm>
          <a:off x="6672795" y="622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86600</xdr:rowOff>
    </xdr:from>
    <xdr:to>
      <xdr:col>55</xdr:col>
      <xdr:colOff>50800</xdr:colOff>
      <xdr:row>35</xdr:row>
      <xdr:rowOff>16750</xdr:rowOff>
    </xdr:to>
    <xdr:sp macro="" textlink="">
      <xdr:nvSpPr>
        <xdr:cNvPr id="307" name="楕円 306"/>
        <xdr:cNvSpPr/>
      </xdr:nvSpPr>
      <xdr:spPr>
        <a:xfrm>
          <a:off x="10426700" y="5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109477</xdr:rowOff>
    </xdr:from>
    <xdr:ext cx="599010" cy="259045"/>
    <xdr:sp macro="" textlink="">
      <xdr:nvSpPr>
        <xdr:cNvPr id="308" name="補助費等該当値テキスト"/>
        <xdr:cNvSpPr txBox="1"/>
      </xdr:nvSpPr>
      <xdr:spPr>
        <a:xfrm>
          <a:off x="10528300" y="5767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22135</xdr:rowOff>
    </xdr:from>
    <xdr:to>
      <xdr:col>50</xdr:col>
      <xdr:colOff>165100</xdr:colOff>
      <xdr:row>35</xdr:row>
      <xdr:rowOff>123735</xdr:rowOff>
    </xdr:to>
    <xdr:sp macro="" textlink="">
      <xdr:nvSpPr>
        <xdr:cNvPr id="309" name="楕円 308"/>
        <xdr:cNvSpPr/>
      </xdr:nvSpPr>
      <xdr:spPr>
        <a:xfrm>
          <a:off x="9588500" y="602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140262</xdr:rowOff>
    </xdr:from>
    <xdr:ext cx="599010" cy="259045"/>
    <xdr:sp macro="" textlink="">
      <xdr:nvSpPr>
        <xdr:cNvPr id="310" name="テキスト ボックス 309"/>
        <xdr:cNvSpPr txBox="1"/>
      </xdr:nvSpPr>
      <xdr:spPr>
        <a:xfrm>
          <a:off x="9339795" y="5798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155294</xdr:rowOff>
    </xdr:from>
    <xdr:to>
      <xdr:col>46</xdr:col>
      <xdr:colOff>38100</xdr:colOff>
      <xdr:row>36</xdr:row>
      <xdr:rowOff>85444</xdr:rowOff>
    </xdr:to>
    <xdr:sp macro="" textlink="">
      <xdr:nvSpPr>
        <xdr:cNvPr id="311" name="楕円 310"/>
        <xdr:cNvSpPr/>
      </xdr:nvSpPr>
      <xdr:spPr>
        <a:xfrm>
          <a:off x="8699500" y="615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76571</xdr:rowOff>
    </xdr:from>
    <xdr:ext cx="534377" cy="259045"/>
    <xdr:sp macro="" textlink="">
      <xdr:nvSpPr>
        <xdr:cNvPr id="312" name="テキスト ボックス 311"/>
        <xdr:cNvSpPr txBox="1"/>
      </xdr:nvSpPr>
      <xdr:spPr>
        <a:xfrm>
          <a:off x="8483111" y="624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151107</xdr:rowOff>
    </xdr:from>
    <xdr:to>
      <xdr:col>41</xdr:col>
      <xdr:colOff>101600</xdr:colOff>
      <xdr:row>36</xdr:row>
      <xdr:rowOff>81257</xdr:rowOff>
    </xdr:to>
    <xdr:sp macro="" textlink="">
      <xdr:nvSpPr>
        <xdr:cNvPr id="313" name="楕円 312"/>
        <xdr:cNvSpPr/>
      </xdr:nvSpPr>
      <xdr:spPr>
        <a:xfrm>
          <a:off x="7810500" y="61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72384</xdr:rowOff>
    </xdr:from>
    <xdr:ext cx="534377" cy="259045"/>
    <xdr:sp macro="" textlink="">
      <xdr:nvSpPr>
        <xdr:cNvPr id="314" name="テキスト ボックス 313"/>
        <xdr:cNvSpPr txBox="1"/>
      </xdr:nvSpPr>
      <xdr:spPr>
        <a:xfrm>
          <a:off x="7594111" y="624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1657</xdr:rowOff>
    </xdr:from>
    <xdr:to>
      <xdr:col>36</xdr:col>
      <xdr:colOff>165100</xdr:colOff>
      <xdr:row>35</xdr:row>
      <xdr:rowOff>103257</xdr:rowOff>
    </xdr:to>
    <xdr:sp macro="" textlink="">
      <xdr:nvSpPr>
        <xdr:cNvPr id="315" name="楕円 314"/>
        <xdr:cNvSpPr/>
      </xdr:nvSpPr>
      <xdr:spPr>
        <a:xfrm>
          <a:off x="6921500" y="600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119784</xdr:rowOff>
    </xdr:from>
    <xdr:ext cx="599010" cy="259045"/>
    <xdr:sp macro="" textlink="">
      <xdr:nvSpPr>
        <xdr:cNvPr id="316" name="テキスト ボックス 315"/>
        <xdr:cNvSpPr txBox="1"/>
      </xdr:nvSpPr>
      <xdr:spPr>
        <a:xfrm>
          <a:off x="6672795" y="5777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2" name="テキスト ボックス 33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4" name="テキスト ボックス 33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106080</xdr:rowOff>
    </xdr:from>
    <xdr:to>
      <xdr:col>54</xdr:col>
      <xdr:colOff>189865</xdr:colOff>
      <xdr:row>59</xdr:row>
      <xdr:rowOff>30670</xdr:rowOff>
    </xdr:to>
    <xdr:cxnSp macro="">
      <xdr:nvCxnSpPr>
        <xdr:cNvPr id="340" name="直線コネクタ 339"/>
        <xdr:cNvCxnSpPr/>
      </xdr:nvCxnSpPr>
      <xdr:spPr>
        <a:xfrm flipV="1">
          <a:off x="10475595" y="8850030"/>
          <a:ext cx="1270" cy="129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34497</xdr:rowOff>
    </xdr:from>
    <xdr:ext cx="534377" cy="259045"/>
    <xdr:sp macro="" textlink="">
      <xdr:nvSpPr>
        <xdr:cNvPr id="341" name="普通建設事業費最小値テキスト"/>
        <xdr:cNvSpPr txBox="1"/>
      </xdr:nvSpPr>
      <xdr:spPr>
        <a:xfrm>
          <a:off x="10528300" y="1015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30670</xdr:rowOff>
    </xdr:from>
    <xdr:to>
      <xdr:col>55</xdr:col>
      <xdr:colOff>88900</xdr:colOff>
      <xdr:row>59</xdr:row>
      <xdr:rowOff>30670</xdr:rowOff>
    </xdr:to>
    <xdr:cxnSp macro="">
      <xdr:nvCxnSpPr>
        <xdr:cNvPr id="342" name="直線コネクタ 341"/>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52757</xdr:rowOff>
    </xdr:from>
    <xdr:ext cx="690189" cy="259045"/>
    <xdr:sp macro="" textlink="">
      <xdr:nvSpPr>
        <xdr:cNvPr id="343" name="普通建設事業費最大値テキスト"/>
        <xdr:cNvSpPr txBox="1"/>
      </xdr:nvSpPr>
      <xdr:spPr>
        <a:xfrm>
          <a:off x="10528300" y="86252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106080</xdr:rowOff>
    </xdr:from>
    <xdr:to>
      <xdr:col>55</xdr:col>
      <xdr:colOff>88900</xdr:colOff>
      <xdr:row>51</xdr:row>
      <xdr:rowOff>106080</xdr:rowOff>
    </xdr:to>
    <xdr:cxnSp macro="">
      <xdr:nvCxnSpPr>
        <xdr:cNvPr id="344" name="直線コネクタ 343"/>
        <xdr:cNvCxnSpPr/>
      </xdr:nvCxnSpPr>
      <xdr:spPr>
        <a:xfrm>
          <a:off x="10388600" y="885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145779</xdr:rowOff>
    </xdr:from>
    <xdr:to>
      <xdr:col>55</xdr:col>
      <xdr:colOff>0</xdr:colOff>
      <xdr:row>58</xdr:row>
      <xdr:rowOff>159949</xdr:rowOff>
    </xdr:to>
    <xdr:cxnSp macro="">
      <xdr:nvCxnSpPr>
        <xdr:cNvPr id="345" name="直線コネクタ 344"/>
        <xdr:cNvCxnSpPr/>
      </xdr:nvCxnSpPr>
      <xdr:spPr>
        <a:xfrm flipV="1">
          <a:off x="9639300" y="10089879"/>
          <a:ext cx="838200" cy="1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77381</xdr:rowOff>
    </xdr:from>
    <xdr:ext cx="599010" cy="259045"/>
    <xdr:sp macro="" textlink="">
      <xdr:nvSpPr>
        <xdr:cNvPr id="346" name="普通建設事業費平均値テキスト"/>
        <xdr:cNvSpPr txBox="1"/>
      </xdr:nvSpPr>
      <xdr:spPr>
        <a:xfrm>
          <a:off x="10528300" y="98500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54504</xdr:rowOff>
    </xdr:from>
    <xdr:to>
      <xdr:col>55</xdr:col>
      <xdr:colOff>50800</xdr:colOff>
      <xdr:row>58</xdr:row>
      <xdr:rowOff>156104</xdr:rowOff>
    </xdr:to>
    <xdr:sp macro="" textlink="">
      <xdr:nvSpPr>
        <xdr:cNvPr id="347" name="フローチャート: 判断 346"/>
        <xdr:cNvSpPr/>
      </xdr:nvSpPr>
      <xdr:spPr>
        <a:xfrm>
          <a:off x="10426700" y="999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154307</xdr:rowOff>
    </xdr:from>
    <xdr:to>
      <xdr:col>50</xdr:col>
      <xdr:colOff>114300</xdr:colOff>
      <xdr:row>58</xdr:row>
      <xdr:rowOff>159949</xdr:rowOff>
    </xdr:to>
    <xdr:cxnSp macro="">
      <xdr:nvCxnSpPr>
        <xdr:cNvPr id="348" name="直線コネクタ 347"/>
        <xdr:cNvCxnSpPr/>
      </xdr:nvCxnSpPr>
      <xdr:spPr>
        <a:xfrm>
          <a:off x="8750300" y="10098407"/>
          <a:ext cx="889000" cy="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72556</xdr:rowOff>
    </xdr:from>
    <xdr:to>
      <xdr:col>50</xdr:col>
      <xdr:colOff>165100</xdr:colOff>
      <xdr:row>59</xdr:row>
      <xdr:rowOff>2706</xdr:rowOff>
    </xdr:to>
    <xdr:sp macro="" textlink="">
      <xdr:nvSpPr>
        <xdr:cNvPr id="349" name="フローチャート: 判断 348"/>
        <xdr:cNvSpPr/>
      </xdr:nvSpPr>
      <xdr:spPr>
        <a:xfrm>
          <a:off x="9588500" y="100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19233</xdr:rowOff>
    </xdr:from>
    <xdr:ext cx="599010" cy="259045"/>
    <xdr:sp macro="" textlink="">
      <xdr:nvSpPr>
        <xdr:cNvPr id="350" name="テキスト ボックス 349"/>
        <xdr:cNvSpPr txBox="1"/>
      </xdr:nvSpPr>
      <xdr:spPr>
        <a:xfrm>
          <a:off x="9339795" y="979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123929</xdr:rowOff>
    </xdr:from>
    <xdr:to>
      <xdr:col>45</xdr:col>
      <xdr:colOff>177800</xdr:colOff>
      <xdr:row>58</xdr:row>
      <xdr:rowOff>154307</xdr:rowOff>
    </xdr:to>
    <xdr:cxnSp macro="">
      <xdr:nvCxnSpPr>
        <xdr:cNvPr id="351" name="直線コネクタ 350"/>
        <xdr:cNvCxnSpPr/>
      </xdr:nvCxnSpPr>
      <xdr:spPr>
        <a:xfrm>
          <a:off x="7861300" y="10068029"/>
          <a:ext cx="889000" cy="3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76584</xdr:rowOff>
    </xdr:from>
    <xdr:to>
      <xdr:col>46</xdr:col>
      <xdr:colOff>38100</xdr:colOff>
      <xdr:row>59</xdr:row>
      <xdr:rowOff>6734</xdr:rowOff>
    </xdr:to>
    <xdr:sp macro="" textlink="">
      <xdr:nvSpPr>
        <xdr:cNvPr id="352" name="フローチャート: 判断 351"/>
        <xdr:cNvSpPr/>
      </xdr:nvSpPr>
      <xdr:spPr>
        <a:xfrm>
          <a:off x="8699500" y="1002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23261</xdr:rowOff>
    </xdr:from>
    <xdr:ext cx="599010" cy="259045"/>
    <xdr:sp macro="" textlink="">
      <xdr:nvSpPr>
        <xdr:cNvPr id="353" name="テキスト ボックス 352"/>
        <xdr:cNvSpPr txBox="1"/>
      </xdr:nvSpPr>
      <xdr:spPr>
        <a:xfrm>
          <a:off x="8450795" y="979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123929</xdr:rowOff>
    </xdr:from>
    <xdr:to>
      <xdr:col>41</xdr:col>
      <xdr:colOff>50800</xdr:colOff>
      <xdr:row>58</xdr:row>
      <xdr:rowOff>171242</xdr:rowOff>
    </xdr:to>
    <xdr:cxnSp macro="">
      <xdr:nvCxnSpPr>
        <xdr:cNvPr id="354" name="直線コネクタ 353"/>
        <xdr:cNvCxnSpPr/>
      </xdr:nvCxnSpPr>
      <xdr:spPr>
        <a:xfrm flipV="1">
          <a:off x="6972300" y="10068029"/>
          <a:ext cx="889000" cy="4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73750</xdr:rowOff>
    </xdr:from>
    <xdr:to>
      <xdr:col>41</xdr:col>
      <xdr:colOff>101600</xdr:colOff>
      <xdr:row>59</xdr:row>
      <xdr:rowOff>3900</xdr:rowOff>
    </xdr:to>
    <xdr:sp macro="" textlink="">
      <xdr:nvSpPr>
        <xdr:cNvPr id="355" name="フローチャート: 判断 354"/>
        <xdr:cNvSpPr/>
      </xdr:nvSpPr>
      <xdr:spPr>
        <a:xfrm>
          <a:off x="7810500" y="1001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166477</xdr:rowOff>
    </xdr:from>
    <xdr:ext cx="599010" cy="259045"/>
    <xdr:sp macro="" textlink="">
      <xdr:nvSpPr>
        <xdr:cNvPr id="356" name="テキスト ボックス 355"/>
        <xdr:cNvSpPr txBox="1"/>
      </xdr:nvSpPr>
      <xdr:spPr>
        <a:xfrm>
          <a:off x="7561795" y="10110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81341</xdr:rowOff>
    </xdr:from>
    <xdr:to>
      <xdr:col>36</xdr:col>
      <xdr:colOff>165100</xdr:colOff>
      <xdr:row>59</xdr:row>
      <xdr:rowOff>11491</xdr:rowOff>
    </xdr:to>
    <xdr:sp macro="" textlink="">
      <xdr:nvSpPr>
        <xdr:cNvPr id="357" name="フローチャート: 判断 356"/>
        <xdr:cNvSpPr/>
      </xdr:nvSpPr>
      <xdr:spPr>
        <a:xfrm>
          <a:off x="6921500" y="1002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28018</xdr:rowOff>
    </xdr:from>
    <xdr:ext cx="599010" cy="259045"/>
    <xdr:sp macro="" textlink="">
      <xdr:nvSpPr>
        <xdr:cNvPr id="358" name="テキスト ボックス 357"/>
        <xdr:cNvSpPr txBox="1"/>
      </xdr:nvSpPr>
      <xdr:spPr>
        <a:xfrm>
          <a:off x="6672795" y="980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94979</xdr:rowOff>
    </xdr:from>
    <xdr:to>
      <xdr:col>55</xdr:col>
      <xdr:colOff>50800</xdr:colOff>
      <xdr:row>59</xdr:row>
      <xdr:rowOff>25129</xdr:rowOff>
    </xdr:to>
    <xdr:sp macro="" textlink="">
      <xdr:nvSpPr>
        <xdr:cNvPr id="364" name="楕円 363"/>
        <xdr:cNvSpPr/>
      </xdr:nvSpPr>
      <xdr:spPr>
        <a:xfrm>
          <a:off x="10426700" y="1003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32931</xdr:rowOff>
    </xdr:from>
    <xdr:ext cx="534377" cy="259045"/>
    <xdr:sp macro="" textlink="">
      <xdr:nvSpPr>
        <xdr:cNvPr id="365" name="普通建設事業費該当値テキスト"/>
        <xdr:cNvSpPr txBox="1"/>
      </xdr:nvSpPr>
      <xdr:spPr>
        <a:xfrm>
          <a:off x="10528300" y="997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109149</xdr:rowOff>
    </xdr:from>
    <xdr:to>
      <xdr:col>50</xdr:col>
      <xdr:colOff>165100</xdr:colOff>
      <xdr:row>59</xdr:row>
      <xdr:rowOff>39299</xdr:rowOff>
    </xdr:to>
    <xdr:sp macro="" textlink="">
      <xdr:nvSpPr>
        <xdr:cNvPr id="366" name="楕円 365"/>
        <xdr:cNvSpPr/>
      </xdr:nvSpPr>
      <xdr:spPr>
        <a:xfrm>
          <a:off x="9588500" y="1005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30426</xdr:rowOff>
    </xdr:from>
    <xdr:ext cx="534377" cy="259045"/>
    <xdr:sp macro="" textlink="">
      <xdr:nvSpPr>
        <xdr:cNvPr id="367" name="テキスト ボックス 366"/>
        <xdr:cNvSpPr txBox="1"/>
      </xdr:nvSpPr>
      <xdr:spPr>
        <a:xfrm>
          <a:off x="9372111" y="1014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103507</xdr:rowOff>
    </xdr:from>
    <xdr:to>
      <xdr:col>46</xdr:col>
      <xdr:colOff>38100</xdr:colOff>
      <xdr:row>59</xdr:row>
      <xdr:rowOff>33657</xdr:rowOff>
    </xdr:to>
    <xdr:sp macro="" textlink="">
      <xdr:nvSpPr>
        <xdr:cNvPr id="368" name="楕円 367"/>
        <xdr:cNvSpPr/>
      </xdr:nvSpPr>
      <xdr:spPr>
        <a:xfrm>
          <a:off x="8699500" y="1004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24784</xdr:rowOff>
    </xdr:from>
    <xdr:ext cx="534377" cy="259045"/>
    <xdr:sp macro="" textlink="">
      <xdr:nvSpPr>
        <xdr:cNvPr id="369" name="テキスト ボックス 368"/>
        <xdr:cNvSpPr txBox="1"/>
      </xdr:nvSpPr>
      <xdr:spPr>
        <a:xfrm>
          <a:off x="8483111" y="1014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73129</xdr:rowOff>
    </xdr:from>
    <xdr:to>
      <xdr:col>41</xdr:col>
      <xdr:colOff>101600</xdr:colOff>
      <xdr:row>59</xdr:row>
      <xdr:rowOff>3279</xdr:rowOff>
    </xdr:to>
    <xdr:sp macro="" textlink="">
      <xdr:nvSpPr>
        <xdr:cNvPr id="370" name="楕円 369"/>
        <xdr:cNvSpPr/>
      </xdr:nvSpPr>
      <xdr:spPr>
        <a:xfrm>
          <a:off x="7810500" y="1001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19806</xdr:rowOff>
    </xdr:from>
    <xdr:ext cx="599010" cy="259045"/>
    <xdr:sp macro="" textlink="">
      <xdr:nvSpPr>
        <xdr:cNvPr id="371" name="テキスト ボックス 370"/>
        <xdr:cNvSpPr txBox="1"/>
      </xdr:nvSpPr>
      <xdr:spPr>
        <a:xfrm>
          <a:off x="7561795" y="9792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120442</xdr:rowOff>
    </xdr:from>
    <xdr:to>
      <xdr:col>36</xdr:col>
      <xdr:colOff>165100</xdr:colOff>
      <xdr:row>59</xdr:row>
      <xdr:rowOff>50592</xdr:rowOff>
    </xdr:to>
    <xdr:sp macro="" textlink="">
      <xdr:nvSpPr>
        <xdr:cNvPr id="372" name="楕円 371"/>
        <xdr:cNvSpPr/>
      </xdr:nvSpPr>
      <xdr:spPr>
        <a:xfrm>
          <a:off x="6921500" y="1006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41719</xdr:rowOff>
    </xdr:from>
    <xdr:ext cx="534377" cy="259045"/>
    <xdr:sp macro="" textlink="">
      <xdr:nvSpPr>
        <xdr:cNvPr id="373" name="テキスト ボックス 372"/>
        <xdr:cNvSpPr txBox="1"/>
      </xdr:nvSpPr>
      <xdr:spPr>
        <a:xfrm>
          <a:off x="6705111" y="1015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44092</xdr:rowOff>
    </xdr:from>
    <xdr:to>
      <xdr:col>54</xdr:col>
      <xdr:colOff>189865</xdr:colOff>
      <xdr:row>79</xdr:row>
      <xdr:rowOff>98879</xdr:rowOff>
    </xdr:to>
    <xdr:cxnSp macro="">
      <xdr:nvCxnSpPr>
        <xdr:cNvPr id="399" name="直線コネクタ 398"/>
        <xdr:cNvCxnSpPr/>
      </xdr:nvCxnSpPr>
      <xdr:spPr>
        <a:xfrm flipV="1">
          <a:off x="10475595" y="12045592"/>
          <a:ext cx="1270" cy="1597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162219</xdr:rowOff>
    </xdr:from>
    <xdr:ext cx="690189" cy="259045"/>
    <xdr:sp macro="" textlink="">
      <xdr:nvSpPr>
        <xdr:cNvPr id="402" name="普通建設事業費 （ うち新規整備　）最大値テキスト"/>
        <xdr:cNvSpPr txBox="1"/>
      </xdr:nvSpPr>
      <xdr:spPr>
        <a:xfrm>
          <a:off x="10528300" y="1182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44092</xdr:rowOff>
    </xdr:from>
    <xdr:to>
      <xdr:col>55</xdr:col>
      <xdr:colOff>88900</xdr:colOff>
      <xdr:row>70</xdr:row>
      <xdr:rowOff>44092</xdr:rowOff>
    </xdr:to>
    <xdr:cxnSp macro="">
      <xdr:nvCxnSpPr>
        <xdr:cNvPr id="403" name="直線コネクタ 402"/>
        <xdr:cNvCxnSpPr/>
      </xdr:nvCxnSpPr>
      <xdr:spPr>
        <a:xfrm>
          <a:off x="10388600" y="12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74118</xdr:rowOff>
    </xdr:from>
    <xdr:to>
      <xdr:col>55</xdr:col>
      <xdr:colOff>0</xdr:colOff>
      <xdr:row>79</xdr:row>
      <xdr:rowOff>86100</xdr:rowOff>
    </xdr:to>
    <xdr:cxnSp macro="">
      <xdr:nvCxnSpPr>
        <xdr:cNvPr id="404" name="直線コネクタ 403"/>
        <xdr:cNvCxnSpPr/>
      </xdr:nvCxnSpPr>
      <xdr:spPr>
        <a:xfrm>
          <a:off x="9639300" y="13618668"/>
          <a:ext cx="838200" cy="1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15662</xdr:rowOff>
    </xdr:from>
    <xdr:ext cx="534377" cy="259045"/>
    <xdr:sp macro="" textlink="">
      <xdr:nvSpPr>
        <xdr:cNvPr id="405" name="普通建設事業費 （ うち新規整備　）平均値テキスト"/>
        <xdr:cNvSpPr txBox="1"/>
      </xdr:nvSpPr>
      <xdr:spPr>
        <a:xfrm>
          <a:off x="10528300" y="1338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164235</xdr:rowOff>
    </xdr:from>
    <xdr:to>
      <xdr:col>55</xdr:col>
      <xdr:colOff>50800</xdr:colOff>
      <xdr:row>79</xdr:row>
      <xdr:rowOff>94385</xdr:rowOff>
    </xdr:to>
    <xdr:sp macro="" textlink="">
      <xdr:nvSpPr>
        <xdr:cNvPr id="406" name="フローチャート: 判断 405"/>
        <xdr:cNvSpPr/>
      </xdr:nvSpPr>
      <xdr:spPr>
        <a:xfrm>
          <a:off x="10426700" y="1353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34089</xdr:rowOff>
    </xdr:from>
    <xdr:to>
      <xdr:col>50</xdr:col>
      <xdr:colOff>114300</xdr:colOff>
      <xdr:row>79</xdr:row>
      <xdr:rowOff>74118</xdr:rowOff>
    </xdr:to>
    <xdr:cxnSp macro="">
      <xdr:nvCxnSpPr>
        <xdr:cNvPr id="407" name="直線コネクタ 406"/>
        <xdr:cNvCxnSpPr/>
      </xdr:nvCxnSpPr>
      <xdr:spPr>
        <a:xfrm>
          <a:off x="8750300" y="13578639"/>
          <a:ext cx="889000" cy="4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3620</xdr:rowOff>
    </xdr:from>
    <xdr:to>
      <xdr:col>50</xdr:col>
      <xdr:colOff>165100</xdr:colOff>
      <xdr:row>79</xdr:row>
      <xdr:rowOff>105220</xdr:rowOff>
    </xdr:to>
    <xdr:sp macro="" textlink="">
      <xdr:nvSpPr>
        <xdr:cNvPr id="408" name="フローチャート: 判断 407"/>
        <xdr:cNvSpPr/>
      </xdr:nvSpPr>
      <xdr:spPr>
        <a:xfrm>
          <a:off x="9588500" y="135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121747</xdr:rowOff>
    </xdr:from>
    <xdr:ext cx="534377" cy="259045"/>
    <xdr:sp macro="" textlink="">
      <xdr:nvSpPr>
        <xdr:cNvPr id="409" name="テキスト ボックス 408"/>
        <xdr:cNvSpPr txBox="1"/>
      </xdr:nvSpPr>
      <xdr:spPr>
        <a:xfrm>
          <a:off x="9372111" y="133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873</xdr:rowOff>
    </xdr:from>
    <xdr:to>
      <xdr:col>45</xdr:col>
      <xdr:colOff>177800</xdr:colOff>
      <xdr:row>79</xdr:row>
      <xdr:rowOff>34089</xdr:rowOff>
    </xdr:to>
    <xdr:cxnSp macro="">
      <xdr:nvCxnSpPr>
        <xdr:cNvPr id="410" name="直線コネクタ 409"/>
        <xdr:cNvCxnSpPr/>
      </xdr:nvCxnSpPr>
      <xdr:spPr>
        <a:xfrm>
          <a:off x="7861300" y="13545423"/>
          <a:ext cx="889000" cy="3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2277</xdr:rowOff>
    </xdr:from>
    <xdr:to>
      <xdr:col>46</xdr:col>
      <xdr:colOff>38100</xdr:colOff>
      <xdr:row>79</xdr:row>
      <xdr:rowOff>103877</xdr:rowOff>
    </xdr:to>
    <xdr:sp macro="" textlink="">
      <xdr:nvSpPr>
        <xdr:cNvPr id="411" name="フローチャート: 判断 410"/>
        <xdr:cNvSpPr/>
      </xdr:nvSpPr>
      <xdr:spPr>
        <a:xfrm>
          <a:off x="8699500" y="135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95004</xdr:rowOff>
    </xdr:from>
    <xdr:ext cx="534377" cy="259045"/>
    <xdr:sp macro="" textlink="">
      <xdr:nvSpPr>
        <xdr:cNvPr id="412" name="テキスト ボックス 411"/>
        <xdr:cNvSpPr txBox="1"/>
      </xdr:nvSpPr>
      <xdr:spPr>
        <a:xfrm>
          <a:off x="8483111" y="1363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873</xdr:rowOff>
    </xdr:from>
    <xdr:to>
      <xdr:col>41</xdr:col>
      <xdr:colOff>50800</xdr:colOff>
      <xdr:row>79</xdr:row>
      <xdr:rowOff>55341</xdr:rowOff>
    </xdr:to>
    <xdr:cxnSp macro="">
      <xdr:nvCxnSpPr>
        <xdr:cNvPr id="413" name="直線コネクタ 412"/>
        <xdr:cNvCxnSpPr/>
      </xdr:nvCxnSpPr>
      <xdr:spPr>
        <a:xfrm flipV="1">
          <a:off x="6972300" y="13545423"/>
          <a:ext cx="889000" cy="5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1237</xdr:rowOff>
    </xdr:from>
    <xdr:to>
      <xdr:col>41</xdr:col>
      <xdr:colOff>101600</xdr:colOff>
      <xdr:row>79</xdr:row>
      <xdr:rowOff>102837</xdr:rowOff>
    </xdr:to>
    <xdr:sp macro="" textlink="">
      <xdr:nvSpPr>
        <xdr:cNvPr id="414" name="フローチャート: 判断 413"/>
        <xdr:cNvSpPr/>
      </xdr:nvSpPr>
      <xdr:spPr>
        <a:xfrm>
          <a:off x="7810500" y="135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93964</xdr:rowOff>
    </xdr:from>
    <xdr:ext cx="534377" cy="259045"/>
    <xdr:sp macro="" textlink="">
      <xdr:nvSpPr>
        <xdr:cNvPr id="415" name="テキスト ボックス 414"/>
        <xdr:cNvSpPr txBox="1"/>
      </xdr:nvSpPr>
      <xdr:spPr>
        <a:xfrm>
          <a:off x="7594111" y="1363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160280</xdr:rowOff>
    </xdr:from>
    <xdr:to>
      <xdr:col>36</xdr:col>
      <xdr:colOff>165100</xdr:colOff>
      <xdr:row>79</xdr:row>
      <xdr:rowOff>90430</xdr:rowOff>
    </xdr:to>
    <xdr:sp macro="" textlink="">
      <xdr:nvSpPr>
        <xdr:cNvPr id="416" name="フローチャート: 判断 415"/>
        <xdr:cNvSpPr/>
      </xdr:nvSpPr>
      <xdr:spPr>
        <a:xfrm>
          <a:off x="6921500" y="13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106957</xdr:rowOff>
    </xdr:from>
    <xdr:ext cx="534377" cy="259045"/>
    <xdr:sp macro="" textlink="">
      <xdr:nvSpPr>
        <xdr:cNvPr id="417" name="テキスト ボックス 416"/>
        <xdr:cNvSpPr txBox="1"/>
      </xdr:nvSpPr>
      <xdr:spPr>
        <a:xfrm>
          <a:off x="6705111" y="133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35300</xdr:rowOff>
    </xdr:from>
    <xdr:to>
      <xdr:col>55</xdr:col>
      <xdr:colOff>50800</xdr:colOff>
      <xdr:row>79</xdr:row>
      <xdr:rowOff>136900</xdr:rowOff>
    </xdr:to>
    <xdr:sp macro="" textlink="">
      <xdr:nvSpPr>
        <xdr:cNvPr id="423" name="楕円 422"/>
        <xdr:cNvSpPr/>
      </xdr:nvSpPr>
      <xdr:spPr>
        <a:xfrm>
          <a:off x="10426700" y="1357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142662</xdr:rowOff>
    </xdr:from>
    <xdr:ext cx="534377" cy="259045"/>
    <xdr:sp macro="" textlink="">
      <xdr:nvSpPr>
        <xdr:cNvPr id="424" name="普通建設事業費 （ うち新規整備　）該当値テキスト"/>
        <xdr:cNvSpPr txBox="1"/>
      </xdr:nvSpPr>
      <xdr:spPr>
        <a:xfrm>
          <a:off x="10528300" y="1351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23318</xdr:rowOff>
    </xdr:from>
    <xdr:to>
      <xdr:col>50</xdr:col>
      <xdr:colOff>165100</xdr:colOff>
      <xdr:row>79</xdr:row>
      <xdr:rowOff>124918</xdr:rowOff>
    </xdr:to>
    <xdr:sp macro="" textlink="">
      <xdr:nvSpPr>
        <xdr:cNvPr id="425" name="楕円 424"/>
        <xdr:cNvSpPr/>
      </xdr:nvSpPr>
      <xdr:spPr>
        <a:xfrm>
          <a:off x="9588500" y="1356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116045</xdr:rowOff>
    </xdr:from>
    <xdr:ext cx="534377" cy="259045"/>
    <xdr:sp macro="" textlink="">
      <xdr:nvSpPr>
        <xdr:cNvPr id="426" name="テキスト ボックス 425"/>
        <xdr:cNvSpPr txBox="1"/>
      </xdr:nvSpPr>
      <xdr:spPr>
        <a:xfrm>
          <a:off x="9372111" y="136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154739</xdr:rowOff>
    </xdr:from>
    <xdr:to>
      <xdr:col>46</xdr:col>
      <xdr:colOff>38100</xdr:colOff>
      <xdr:row>79</xdr:row>
      <xdr:rowOff>84889</xdr:rowOff>
    </xdr:to>
    <xdr:sp macro="" textlink="">
      <xdr:nvSpPr>
        <xdr:cNvPr id="427" name="楕円 426"/>
        <xdr:cNvSpPr/>
      </xdr:nvSpPr>
      <xdr:spPr>
        <a:xfrm>
          <a:off x="8699500" y="1352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101416</xdr:rowOff>
    </xdr:from>
    <xdr:ext cx="534377" cy="259045"/>
    <xdr:sp macro="" textlink="">
      <xdr:nvSpPr>
        <xdr:cNvPr id="428" name="テキスト ボックス 427"/>
        <xdr:cNvSpPr txBox="1"/>
      </xdr:nvSpPr>
      <xdr:spPr>
        <a:xfrm>
          <a:off x="8483111" y="1330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121523</xdr:rowOff>
    </xdr:from>
    <xdr:to>
      <xdr:col>41</xdr:col>
      <xdr:colOff>101600</xdr:colOff>
      <xdr:row>79</xdr:row>
      <xdr:rowOff>51673</xdr:rowOff>
    </xdr:to>
    <xdr:sp macro="" textlink="">
      <xdr:nvSpPr>
        <xdr:cNvPr id="429" name="楕円 428"/>
        <xdr:cNvSpPr/>
      </xdr:nvSpPr>
      <xdr:spPr>
        <a:xfrm>
          <a:off x="7810500" y="1349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68200</xdr:rowOff>
    </xdr:from>
    <xdr:ext cx="534377" cy="259045"/>
    <xdr:sp macro="" textlink="">
      <xdr:nvSpPr>
        <xdr:cNvPr id="430" name="テキスト ボックス 429"/>
        <xdr:cNvSpPr txBox="1"/>
      </xdr:nvSpPr>
      <xdr:spPr>
        <a:xfrm>
          <a:off x="7594111" y="1326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4541</xdr:rowOff>
    </xdr:from>
    <xdr:to>
      <xdr:col>36</xdr:col>
      <xdr:colOff>165100</xdr:colOff>
      <xdr:row>79</xdr:row>
      <xdr:rowOff>106141</xdr:rowOff>
    </xdr:to>
    <xdr:sp macro="" textlink="">
      <xdr:nvSpPr>
        <xdr:cNvPr id="431" name="楕円 430"/>
        <xdr:cNvSpPr/>
      </xdr:nvSpPr>
      <xdr:spPr>
        <a:xfrm>
          <a:off x="6921500" y="1354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97268</xdr:rowOff>
    </xdr:from>
    <xdr:ext cx="534377" cy="259045"/>
    <xdr:sp macro="" textlink="">
      <xdr:nvSpPr>
        <xdr:cNvPr id="432" name="テキスト ボックス 431"/>
        <xdr:cNvSpPr txBox="1"/>
      </xdr:nvSpPr>
      <xdr:spPr>
        <a:xfrm>
          <a:off x="6705111" y="1364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17952</xdr:rowOff>
    </xdr:from>
    <xdr:to>
      <xdr:col>54</xdr:col>
      <xdr:colOff>189865</xdr:colOff>
      <xdr:row>98</xdr:row>
      <xdr:rowOff>102575</xdr:rowOff>
    </xdr:to>
    <xdr:cxnSp macro="">
      <xdr:nvCxnSpPr>
        <xdr:cNvPr id="454" name="直線コネクタ 453"/>
        <xdr:cNvCxnSpPr/>
      </xdr:nvCxnSpPr>
      <xdr:spPr>
        <a:xfrm flipV="1">
          <a:off x="10475595" y="15448452"/>
          <a:ext cx="1270" cy="145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106402</xdr:rowOff>
    </xdr:from>
    <xdr:ext cx="469744" cy="259045"/>
    <xdr:sp macro="" textlink="">
      <xdr:nvSpPr>
        <xdr:cNvPr id="455" name="普通建設事業費 （ うち更新整備　）最小値テキスト"/>
        <xdr:cNvSpPr txBox="1"/>
      </xdr:nvSpPr>
      <xdr:spPr>
        <a:xfrm>
          <a:off x="10528300" y="1690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102575</xdr:rowOff>
    </xdr:from>
    <xdr:to>
      <xdr:col>55</xdr:col>
      <xdr:colOff>88900</xdr:colOff>
      <xdr:row>98</xdr:row>
      <xdr:rowOff>102575</xdr:rowOff>
    </xdr:to>
    <xdr:cxnSp macro="">
      <xdr:nvCxnSpPr>
        <xdr:cNvPr id="456" name="直線コネクタ 455"/>
        <xdr:cNvCxnSpPr/>
      </xdr:nvCxnSpPr>
      <xdr:spPr>
        <a:xfrm>
          <a:off x="10388600" y="1690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136079</xdr:rowOff>
    </xdr:from>
    <xdr:ext cx="599010" cy="259045"/>
    <xdr:sp macro="" textlink="">
      <xdr:nvSpPr>
        <xdr:cNvPr id="457" name="普通建設事業費 （ うち更新整備　）最大値テキスト"/>
        <xdr:cNvSpPr txBox="1"/>
      </xdr:nvSpPr>
      <xdr:spPr>
        <a:xfrm>
          <a:off x="10528300" y="1522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17952</xdr:rowOff>
    </xdr:from>
    <xdr:to>
      <xdr:col>55</xdr:col>
      <xdr:colOff>88900</xdr:colOff>
      <xdr:row>90</xdr:row>
      <xdr:rowOff>17952</xdr:rowOff>
    </xdr:to>
    <xdr:cxnSp macro="">
      <xdr:nvCxnSpPr>
        <xdr:cNvPr id="458" name="直線コネクタ 457"/>
        <xdr:cNvCxnSpPr/>
      </xdr:nvCxnSpPr>
      <xdr:spPr>
        <a:xfrm>
          <a:off x="10388600" y="15448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115582</xdr:rowOff>
    </xdr:from>
    <xdr:to>
      <xdr:col>55</xdr:col>
      <xdr:colOff>0</xdr:colOff>
      <xdr:row>98</xdr:row>
      <xdr:rowOff>13742</xdr:rowOff>
    </xdr:to>
    <xdr:cxnSp macro="">
      <xdr:nvCxnSpPr>
        <xdr:cNvPr id="459" name="直線コネクタ 458"/>
        <xdr:cNvCxnSpPr/>
      </xdr:nvCxnSpPr>
      <xdr:spPr>
        <a:xfrm>
          <a:off x="9639300" y="16746232"/>
          <a:ext cx="838200" cy="6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96992</xdr:rowOff>
    </xdr:from>
    <xdr:ext cx="534377" cy="259045"/>
    <xdr:sp macro="" textlink="">
      <xdr:nvSpPr>
        <xdr:cNvPr id="460" name="普通建設事業費 （ うち更新整備　）平均値テキスト"/>
        <xdr:cNvSpPr txBox="1"/>
      </xdr:nvSpPr>
      <xdr:spPr>
        <a:xfrm>
          <a:off x="10528300" y="16384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74115</xdr:rowOff>
    </xdr:from>
    <xdr:to>
      <xdr:col>55</xdr:col>
      <xdr:colOff>50800</xdr:colOff>
      <xdr:row>97</xdr:row>
      <xdr:rowOff>4265</xdr:rowOff>
    </xdr:to>
    <xdr:sp macro="" textlink="">
      <xdr:nvSpPr>
        <xdr:cNvPr id="461" name="フローチャート: 判断 460"/>
        <xdr:cNvSpPr/>
      </xdr:nvSpPr>
      <xdr:spPr>
        <a:xfrm>
          <a:off x="104267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115582</xdr:rowOff>
    </xdr:from>
    <xdr:to>
      <xdr:col>50</xdr:col>
      <xdr:colOff>114300</xdr:colOff>
      <xdr:row>98</xdr:row>
      <xdr:rowOff>83286</xdr:rowOff>
    </xdr:to>
    <xdr:cxnSp macro="">
      <xdr:nvCxnSpPr>
        <xdr:cNvPr id="462" name="直線コネクタ 461"/>
        <xdr:cNvCxnSpPr/>
      </xdr:nvCxnSpPr>
      <xdr:spPr>
        <a:xfrm flipV="1">
          <a:off x="8750300" y="16746232"/>
          <a:ext cx="889000" cy="13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128997</xdr:rowOff>
    </xdr:from>
    <xdr:to>
      <xdr:col>50</xdr:col>
      <xdr:colOff>165100</xdr:colOff>
      <xdr:row>97</xdr:row>
      <xdr:rowOff>59147</xdr:rowOff>
    </xdr:to>
    <xdr:sp macro="" textlink="">
      <xdr:nvSpPr>
        <xdr:cNvPr id="463" name="フローチャート: 判断 462"/>
        <xdr:cNvSpPr/>
      </xdr:nvSpPr>
      <xdr:spPr>
        <a:xfrm>
          <a:off x="9588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75674</xdr:rowOff>
    </xdr:from>
    <xdr:ext cx="534377" cy="259045"/>
    <xdr:sp macro="" textlink="">
      <xdr:nvSpPr>
        <xdr:cNvPr id="464" name="テキスト ボックス 463"/>
        <xdr:cNvSpPr txBox="1"/>
      </xdr:nvSpPr>
      <xdr:spPr>
        <a:xfrm>
          <a:off x="9372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32610</xdr:rowOff>
    </xdr:from>
    <xdr:to>
      <xdr:col>45</xdr:col>
      <xdr:colOff>177800</xdr:colOff>
      <xdr:row>98</xdr:row>
      <xdr:rowOff>83286</xdr:rowOff>
    </xdr:to>
    <xdr:cxnSp macro="">
      <xdr:nvCxnSpPr>
        <xdr:cNvPr id="465" name="直線コネクタ 464"/>
        <xdr:cNvCxnSpPr/>
      </xdr:nvCxnSpPr>
      <xdr:spPr>
        <a:xfrm>
          <a:off x="7861300" y="16834710"/>
          <a:ext cx="889000" cy="5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162697</xdr:rowOff>
    </xdr:from>
    <xdr:to>
      <xdr:col>46</xdr:col>
      <xdr:colOff>38100</xdr:colOff>
      <xdr:row>97</xdr:row>
      <xdr:rowOff>92847</xdr:rowOff>
    </xdr:to>
    <xdr:sp macro="" textlink="">
      <xdr:nvSpPr>
        <xdr:cNvPr id="466" name="フローチャート: 判断 465"/>
        <xdr:cNvSpPr/>
      </xdr:nvSpPr>
      <xdr:spPr>
        <a:xfrm>
          <a:off x="8699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109374</xdr:rowOff>
    </xdr:from>
    <xdr:ext cx="534377" cy="259045"/>
    <xdr:sp macro="" textlink="">
      <xdr:nvSpPr>
        <xdr:cNvPr id="467" name="テキスト ボックス 466"/>
        <xdr:cNvSpPr txBox="1"/>
      </xdr:nvSpPr>
      <xdr:spPr>
        <a:xfrm>
          <a:off x="8483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32610</xdr:rowOff>
    </xdr:from>
    <xdr:to>
      <xdr:col>41</xdr:col>
      <xdr:colOff>50800</xdr:colOff>
      <xdr:row>98</xdr:row>
      <xdr:rowOff>75121</xdr:rowOff>
    </xdr:to>
    <xdr:cxnSp macro="">
      <xdr:nvCxnSpPr>
        <xdr:cNvPr id="468" name="直線コネクタ 467"/>
        <xdr:cNvCxnSpPr/>
      </xdr:nvCxnSpPr>
      <xdr:spPr>
        <a:xfrm flipV="1">
          <a:off x="6972300" y="16834710"/>
          <a:ext cx="889000" cy="4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154417</xdr:rowOff>
    </xdr:from>
    <xdr:to>
      <xdr:col>41</xdr:col>
      <xdr:colOff>101600</xdr:colOff>
      <xdr:row>97</xdr:row>
      <xdr:rowOff>84567</xdr:rowOff>
    </xdr:to>
    <xdr:sp macro="" textlink="">
      <xdr:nvSpPr>
        <xdr:cNvPr id="469" name="フローチャート: 判断 468"/>
        <xdr:cNvSpPr/>
      </xdr:nvSpPr>
      <xdr:spPr>
        <a:xfrm>
          <a:off x="78105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101094</xdr:rowOff>
    </xdr:from>
    <xdr:ext cx="534377" cy="259045"/>
    <xdr:sp macro="" textlink="">
      <xdr:nvSpPr>
        <xdr:cNvPr id="470" name="テキスト ボックス 469"/>
        <xdr:cNvSpPr txBox="1"/>
      </xdr:nvSpPr>
      <xdr:spPr>
        <a:xfrm>
          <a:off x="7594111" y="163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61446</xdr:rowOff>
    </xdr:from>
    <xdr:to>
      <xdr:col>36</xdr:col>
      <xdr:colOff>165100</xdr:colOff>
      <xdr:row>97</xdr:row>
      <xdr:rowOff>163046</xdr:rowOff>
    </xdr:to>
    <xdr:sp macro="" textlink="">
      <xdr:nvSpPr>
        <xdr:cNvPr id="471" name="フローチャート: 判断 470"/>
        <xdr:cNvSpPr/>
      </xdr:nvSpPr>
      <xdr:spPr>
        <a:xfrm>
          <a:off x="6921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8123</xdr:rowOff>
    </xdr:from>
    <xdr:ext cx="534377" cy="259045"/>
    <xdr:sp macro="" textlink="">
      <xdr:nvSpPr>
        <xdr:cNvPr id="472" name="テキスト ボックス 471"/>
        <xdr:cNvSpPr txBox="1"/>
      </xdr:nvSpPr>
      <xdr:spPr>
        <a:xfrm>
          <a:off x="6705111" y="164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134392</xdr:rowOff>
    </xdr:from>
    <xdr:to>
      <xdr:col>55</xdr:col>
      <xdr:colOff>50800</xdr:colOff>
      <xdr:row>98</xdr:row>
      <xdr:rowOff>64542</xdr:rowOff>
    </xdr:to>
    <xdr:sp macro="" textlink="">
      <xdr:nvSpPr>
        <xdr:cNvPr id="478" name="楕円 477"/>
        <xdr:cNvSpPr/>
      </xdr:nvSpPr>
      <xdr:spPr>
        <a:xfrm>
          <a:off x="10426700" y="1676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49319</xdr:rowOff>
    </xdr:from>
    <xdr:ext cx="534377" cy="259045"/>
    <xdr:sp macro="" textlink="">
      <xdr:nvSpPr>
        <xdr:cNvPr id="479" name="普通建設事業費 （ うち更新整備　）該当値テキスト"/>
        <xdr:cNvSpPr txBox="1"/>
      </xdr:nvSpPr>
      <xdr:spPr>
        <a:xfrm>
          <a:off x="10528300" y="1667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64782</xdr:rowOff>
    </xdr:from>
    <xdr:to>
      <xdr:col>50</xdr:col>
      <xdr:colOff>165100</xdr:colOff>
      <xdr:row>97</xdr:row>
      <xdr:rowOff>166382</xdr:rowOff>
    </xdr:to>
    <xdr:sp macro="" textlink="">
      <xdr:nvSpPr>
        <xdr:cNvPr id="480" name="楕円 479"/>
        <xdr:cNvSpPr/>
      </xdr:nvSpPr>
      <xdr:spPr>
        <a:xfrm>
          <a:off x="9588500" y="166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157509</xdr:rowOff>
    </xdr:from>
    <xdr:ext cx="534377" cy="259045"/>
    <xdr:sp macro="" textlink="">
      <xdr:nvSpPr>
        <xdr:cNvPr id="481" name="テキスト ボックス 480"/>
        <xdr:cNvSpPr txBox="1"/>
      </xdr:nvSpPr>
      <xdr:spPr>
        <a:xfrm>
          <a:off x="9372111" y="167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32486</xdr:rowOff>
    </xdr:from>
    <xdr:to>
      <xdr:col>46</xdr:col>
      <xdr:colOff>38100</xdr:colOff>
      <xdr:row>98</xdr:row>
      <xdr:rowOff>134086</xdr:rowOff>
    </xdr:to>
    <xdr:sp macro="" textlink="">
      <xdr:nvSpPr>
        <xdr:cNvPr id="482" name="楕円 481"/>
        <xdr:cNvSpPr/>
      </xdr:nvSpPr>
      <xdr:spPr>
        <a:xfrm>
          <a:off x="8699500" y="1683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125213</xdr:rowOff>
    </xdr:from>
    <xdr:ext cx="534377" cy="259045"/>
    <xdr:sp macro="" textlink="">
      <xdr:nvSpPr>
        <xdr:cNvPr id="483" name="テキスト ボックス 482"/>
        <xdr:cNvSpPr txBox="1"/>
      </xdr:nvSpPr>
      <xdr:spPr>
        <a:xfrm>
          <a:off x="8483111" y="1692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153260</xdr:rowOff>
    </xdr:from>
    <xdr:to>
      <xdr:col>41</xdr:col>
      <xdr:colOff>101600</xdr:colOff>
      <xdr:row>98</xdr:row>
      <xdr:rowOff>83410</xdr:rowOff>
    </xdr:to>
    <xdr:sp macro="" textlink="">
      <xdr:nvSpPr>
        <xdr:cNvPr id="484" name="楕円 483"/>
        <xdr:cNvSpPr/>
      </xdr:nvSpPr>
      <xdr:spPr>
        <a:xfrm>
          <a:off x="7810500" y="167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74537</xdr:rowOff>
    </xdr:from>
    <xdr:ext cx="534377" cy="259045"/>
    <xdr:sp macro="" textlink="">
      <xdr:nvSpPr>
        <xdr:cNvPr id="485" name="テキスト ボックス 484"/>
        <xdr:cNvSpPr txBox="1"/>
      </xdr:nvSpPr>
      <xdr:spPr>
        <a:xfrm>
          <a:off x="7594111" y="1687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24321</xdr:rowOff>
    </xdr:from>
    <xdr:to>
      <xdr:col>36</xdr:col>
      <xdr:colOff>165100</xdr:colOff>
      <xdr:row>98</xdr:row>
      <xdr:rowOff>125921</xdr:rowOff>
    </xdr:to>
    <xdr:sp macro="" textlink="">
      <xdr:nvSpPr>
        <xdr:cNvPr id="486" name="楕円 485"/>
        <xdr:cNvSpPr/>
      </xdr:nvSpPr>
      <xdr:spPr>
        <a:xfrm>
          <a:off x="6921500" y="1682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117048</xdr:rowOff>
    </xdr:from>
    <xdr:ext cx="534377" cy="259045"/>
    <xdr:sp macro="" textlink="">
      <xdr:nvSpPr>
        <xdr:cNvPr id="487" name="テキスト ボックス 486"/>
        <xdr:cNvSpPr txBox="1"/>
      </xdr:nvSpPr>
      <xdr:spPr>
        <a:xfrm>
          <a:off x="6705111" y="1691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54775</xdr:rowOff>
    </xdr:from>
    <xdr:to>
      <xdr:col>85</xdr:col>
      <xdr:colOff>126364</xdr:colOff>
      <xdr:row>39</xdr:row>
      <xdr:rowOff>44450</xdr:rowOff>
    </xdr:to>
    <xdr:cxnSp macro="">
      <xdr:nvCxnSpPr>
        <xdr:cNvPr id="511" name="直線コネクタ 510"/>
        <xdr:cNvCxnSpPr/>
      </xdr:nvCxnSpPr>
      <xdr:spPr>
        <a:xfrm flipV="1">
          <a:off x="16317595" y="5369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1452</xdr:rowOff>
    </xdr:from>
    <xdr:ext cx="534377" cy="259045"/>
    <xdr:sp macro="" textlink="">
      <xdr:nvSpPr>
        <xdr:cNvPr id="514" name="災害復旧事業費最大値テキスト"/>
        <xdr:cNvSpPr txBox="1"/>
      </xdr:nvSpPr>
      <xdr:spPr>
        <a:xfrm>
          <a:off x="16370300" y="51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54775</xdr:rowOff>
    </xdr:from>
    <xdr:to>
      <xdr:col>86</xdr:col>
      <xdr:colOff>25400</xdr:colOff>
      <xdr:row>31</xdr:row>
      <xdr:rowOff>54775</xdr:rowOff>
    </xdr:to>
    <xdr:cxnSp macro="">
      <xdr:nvCxnSpPr>
        <xdr:cNvPr id="515" name="直線コネクタ 514"/>
        <xdr:cNvCxnSpPr/>
      </xdr:nvCxnSpPr>
      <xdr:spPr>
        <a:xfrm>
          <a:off x="16230600" y="536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28163</xdr:rowOff>
    </xdr:from>
    <xdr:to>
      <xdr:col>85</xdr:col>
      <xdr:colOff>127000</xdr:colOff>
      <xdr:row>39</xdr:row>
      <xdr:rowOff>44450</xdr:rowOff>
    </xdr:to>
    <xdr:cxnSp macro="">
      <xdr:nvCxnSpPr>
        <xdr:cNvPr id="516" name="直線コネクタ 515"/>
        <xdr:cNvCxnSpPr/>
      </xdr:nvCxnSpPr>
      <xdr:spPr>
        <a:xfrm>
          <a:off x="15481300" y="6714713"/>
          <a:ext cx="83820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118235</xdr:rowOff>
    </xdr:from>
    <xdr:ext cx="534377" cy="259045"/>
    <xdr:sp macro="" textlink="">
      <xdr:nvSpPr>
        <xdr:cNvPr id="517" name="災害復旧事業費平均値テキスト"/>
        <xdr:cNvSpPr txBox="1"/>
      </xdr:nvSpPr>
      <xdr:spPr>
        <a:xfrm>
          <a:off x="16370300" y="6290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95358</xdr:rowOff>
    </xdr:from>
    <xdr:to>
      <xdr:col>85</xdr:col>
      <xdr:colOff>177800</xdr:colOff>
      <xdr:row>38</xdr:row>
      <xdr:rowOff>25509</xdr:rowOff>
    </xdr:to>
    <xdr:sp macro="" textlink="">
      <xdr:nvSpPr>
        <xdr:cNvPr id="518" name="フローチャート: 判断 517"/>
        <xdr:cNvSpPr/>
      </xdr:nvSpPr>
      <xdr:spPr>
        <a:xfrm>
          <a:off x="16268700" y="64390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4731</xdr:rowOff>
    </xdr:from>
    <xdr:to>
      <xdr:col>81</xdr:col>
      <xdr:colOff>50800</xdr:colOff>
      <xdr:row>39</xdr:row>
      <xdr:rowOff>28163</xdr:rowOff>
    </xdr:to>
    <xdr:cxnSp macro="">
      <xdr:nvCxnSpPr>
        <xdr:cNvPr id="519" name="直線コネクタ 518"/>
        <xdr:cNvCxnSpPr/>
      </xdr:nvCxnSpPr>
      <xdr:spPr>
        <a:xfrm>
          <a:off x="14592300" y="6691281"/>
          <a:ext cx="889000" cy="2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96082</xdr:rowOff>
    </xdr:from>
    <xdr:to>
      <xdr:col>81</xdr:col>
      <xdr:colOff>101600</xdr:colOff>
      <xdr:row>38</xdr:row>
      <xdr:rowOff>26232</xdr:rowOff>
    </xdr:to>
    <xdr:sp macro="" textlink="">
      <xdr:nvSpPr>
        <xdr:cNvPr id="520" name="フローチャート: 判断 519"/>
        <xdr:cNvSpPr/>
      </xdr:nvSpPr>
      <xdr:spPr>
        <a:xfrm>
          <a:off x="154305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42759</xdr:rowOff>
    </xdr:from>
    <xdr:ext cx="534377" cy="259045"/>
    <xdr:sp macro="" textlink="">
      <xdr:nvSpPr>
        <xdr:cNvPr id="521" name="テキスト ボックス 520"/>
        <xdr:cNvSpPr txBox="1"/>
      </xdr:nvSpPr>
      <xdr:spPr>
        <a:xfrm>
          <a:off x="15214111" y="621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4731</xdr:rowOff>
    </xdr:from>
    <xdr:to>
      <xdr:col>76</xdr:col>
      <xdr:colOff>114300</xdr:colOff>
      <xdr:row>39</xdr:row>
      <xdr:rowOff>6103</xdr:rowOff>
    </xdr:to>
    <xdr:cxnSp macro="">
      <xdr:nvCxnSpPr>
        <xdr:cNvPr id="522" name="直線コネクタ 521"/>
        <xdr:cNvCxnSpPr/>
      </xdr:nvCxnSpPr>
      <xdr:spPr>
        <a:xfrm flipV="1">
          <a:off x="13703300" y="669128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129458</xdr:rowOff>
    </xdr:from>
    <xdr:to>
      <xdr:col>76</xdr:col>
      <xdr:colOff>165100</xdr:colOff>
      <xdr:row>38</xdr:row>
      <xdr:rowOff>59607</xdr:rowOff>
    </xdr:to>
    <xdr:sp macro="" textlink="">
      <xdr:nvSpPr>
        <xdr:cNvPr id="523" name="フローチャート: 判断 522"/>
        <xdr:cNvSpPr/>
      </xdr:nvSpPr>
      <xdr:spPr>
        <a:xfrm>
          <a:off x="14541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76135</xdr:rowOff>
    </xdr:from>
    <xdr:ext cx="534377" cy="259045"/>
    <xdr:sp macro="" textlink="">
      <xdr:nvSpPr>
        <xdr:cNvPr id="524" name="テキスト ボックス 523"/>
        <xdr:cNvSpPr txBox="1"/>
      </xdr:nvSpPr>
      <xdr:spPr>
        <a:xfrm>
          <a:off x="14325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6103</xdr:rowOff>
    </xdr:from>
    <xdr:to>
      <xdr:col>71</xdr:col>
      <xdr:colOff>177800</xdr:colOff>
      <xdr:row>39</xdr:row>
      <xdr:rowOff>44450</xdr:rowOff>
    </xdr:to>
    <xdr:cxnSp macro="">
      <xdr:nvCxnSpPr>
        <xdr:cNvPr id="525" name="直線コネクタ 524"/>
        <xdr:cNvCxnSpPr/>
      </xdr:nvCxnSpPr>
      <xdr:spPr>
        <a:xfrm flipV="1">
          <a:off x="12814300" y="6692653"/>
          <a:ext cx="889000" cy="3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91053</xdr:rowOff>
    </xdr:from>
    <xdr:to>
      <xdr:col>72</xdr:col>
      <xdr:colOff>38100</xdr:colOff>
      <xdr:row>38</xdr:row>
      <xdr:rowOff>21203</xdr:rowOff>
    </xdr:to>
    <xdr:sp macro="" textlink="">
      <xdr:nvSpPr>
        <xdr:cNvPr id="526" name="フローチャート: 判断 525"/>
        <xdr:cNvSpPr/>
      </xdr:nvSpPr>
      <xdr:spPr>
        <a:xfrm>
          <a:off x="13652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37730</xdr:rowOff>
    </xdr:from>
    <xdr:ext cx="534377" cy="259045"/>
    <xdr:sp macro="" textlink="">
      <xdr:nvSpPr>
        <xdr:cNvPr id="527" name="テキスト ボックス 526"/>
        <xdr:cNvSpPr txBox="1"/>
      </xdr:nvSpPr>
      <xdr:spPr>
        <a:xfrm>
          <a:off x="13436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152698</xdr:rowOff>
    </xdr:from>
    <xdr:to>
      <xdr:col>67</xdr:col>
      <xdr:colOff>101600</xdr:colOff>
      <xdr:row>38</xdr:row>
      <xdr:rowOff>82848</xdr:rowOff>
    </xdr:to>
    <xdr:sp macro="" textlink="">
      <xdr:nvSpPr>
        <xdr:cNvPr id="528" name="フローチャート: 判断 527"/>
        <xdr:cNvSpPr/>
      </xdr:nvSpPr>
      <xdr:spPr>
        <a:xfrm>
          <a:off x="12763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99375</xdr:rowOff>
    </xdr:from>
    <xdr:ext cx="469744" cy="259045"/>
    <xdr:sp macro="" textlink="">
      <xdr:nvSpPr>
        <xdr:cNvPr id="529" name="テキスト ボックス 528"/>
        <xdr:cNvSpPr txBox="1"/>
      </xdr:nvSpPr>
      <xdr:spPr>
        <a:xfrm>
          <a:off x="12579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6"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148813</xdr:rowOff>
    </xdr:from>
    <xdr:to>
      <xdr:col>81</xdr:col>
      <xdr:colOff>101600</xdr:colOff>
      <xdr:row>39</xdr:row>
      <xdr:rowOff>78963</xdr:rowOff>
    </xdr:to>
    <xdr:sp macro="" textlink="">
      <xdr:nvSpPr>
        <xdr:cNvPr id="537" name="楕円 536"/>
        <xdr:cNvSpPr/>
      </xdr:nvSpPr>
      <xdr:spPr>
        <a:xfrm>
          <a:off x="15430500" y="66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70090</xdr:rowOff>
    </xdr:from>
    <xdr:ext cx="378565" cy="259045"/>
    <xdr:sp macro="" textlink="">
      <xdr:nvSpPr>
        <xdr:cNvPr id="538" name="テキスト ボックス 537"/>
        <xdr:cNvSpPr txBox="1"/>
      </xdr:nvSpPr>
      <xdr:spPr>
        <a:xfrm>
          <a:off x="15292017" y="6756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125381</xdr:rowOff>
    </xdr:from>
    <xdr:to>
      <xdr:col>76</xdr:col>
      <xdr:colOff>165100</xdr:colOff>
      <xdr:row>39</xdr:row>
      <xdr:rowOff>55531</xdr:rowOff>
    </xdr:to>
    <xdr:sp macro="" textlink="">
      <xdr:nvSpPr>
        <xdr:cNvPr id="539" name="楕円 538"/>
        <xdr:cNvSpPr/>
      </xdr:nvSpPr>
      <xdr:spPr>
        <a:xfrm>
          <a:off x="14541500" y="664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46658</xdr:rowOff>
    </xdr:from>
    <xdr:ext cx="469744" cy="259045"/>
    <xdr:sp macro="" textlink="">
      <xdr:nvSpPr>
        <xdr:cNvPr id="540" name="テキスト ボックス 539"/>
        <xdr:cNvSpPr txBox="1"/>
      </xdr:nvSpPr>
      <xdr:spPr>
        <a:xfrm>
          <a:off x="14357428" y="673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126753</xdr:rowOff>
    </xdr:from>
    <xdr:to>
      <xdr:col>72</xdr:col>
      <xdr:colOff>38100</xdr:colOff>
      <xdr:row>39</xdr:row>
      <xdr:rowOff>56903</xdr:rowOff>
    </xdr:to>
    <xdr:sp macro="" textlink="">
      <xdr:nvSpPr>
        <xdr:cNvPr id="541" name="楕円 540"/>
        <xdr:cNvSpPr/>
      </xdr:nvSpPr>
      <xdr:spPr>
        <a:xfrm>
          <a:off x="13652500" y="664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48030</xdr:rowOff>
    </xdr:from>
    <xdr:ext cx="469744" cy="259045"/>
    <xdr:sp macro="" textlink="">
      <xdr:nvSpPr>
        <xdr:cNvPr id="542" name="テキスト ボックス 541"/>
        <xdr:cNvSpPr txBox="1"/>
      </xdr:nvSpPr>
      <xdr:spPr>
        <a:xfrm>
          <a:off x="13468428" y="673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150714</xdr:rowOff>
    </xdr:from>
    <xdr:to>
      <xdr:col>85</xdr:col>
      <xdr:colOff>126364</xdr:colOff>
      <xdr:row>78</xdr:row>
      <xdr:rowOff>98941</xdr:rowOff>
    </xdr:to>
    <xdr:cxnSp macro="">
      <xdr:nvCxnSpPr>
        <xdr:cNvPr id="615" name="直線コネクタ 614"/>
        <xdr:cNvCxnSpPr/>
      </xdr:nvCxnSpPr>
      <xdr:spPr>
        <a:xfrm flipV="1">
          <a:off x="16317595" y="12152214"/>
          <a:ext cx="1269" cy="131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102768</xdr:rowOff>
    </xdr:from>
    <xdr:ext cx="469744" cy="259045"/>
    <xdr:sp macro="" textlink="">
      <xdr:nvSpPr>
        <xdr:cNvPr id="616" name="公債費最小値テキスト"/>
        <xdr:cNvSpPr txBox="1"/>
      </xdr:nvSpPr>
      <xdr:spPr>
        <a:xfrm>
          <a:off x="16370300" y="1347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98941</xdr:rowOff>
    </xdr:from>
    <xdr:to>
      <xdr:col>86</xdr:col>
      <xdr:colOff>25400</xdr:colOff>
      <xdr:row>78</xdr:row>
      <xdr:rowOff>98941</xdr:rowOff>
    </xdr:to>
    <xdr:cxnSp macro="">
      <xdr:nvCxnSpPr>
        <xdr:cNvPr id="617" name="直線コネクタ 616"/>
        <xdr:cNvCxnSpPr/>
      </xdr:nvCxnSpPr>
      <xdr:spPr>
        <a:xfrm>
          <a:off x="16230600" y="1347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97391</xdr:rowOff>
    </xdr:from>
    <xdr:ext cx="599010" cy="259045"/>
    <xdr:sp macro="" textlink="">
      <xdr:nvSpPr>
        <xdr:cNvPr id="618" name="公債費最大値テキスト"/>
        <xdr:cNvSpPr txBox="1"/>
      </xdr:nvSpPr>
      <xdr:spPr>
        <a:xfrm>
          <a:off x="16370300" y="1192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150714</xdr:rowOff>
    </xdr:from>
    <xdr:to>
      <xdr:col>86</xdr:col>
      <xdr:colOff>25400</xdr:colOff>
      <xdr:row>70</xdr:row>
      <xdr:rowOff>150714</xdr:rowOff>
    </xdr:to>
    <xdr:cxnSp macro="">
      <xdr:nvCxnSpPr>
        <xdr:cNvPr id="619" name="直線コネクタ 618"/>
        <xdr:cNvCxnSpPr/>
      </xdr:nvCxnSpPr>
      <xdr:spPr>
        <a:xfrm>
          <a:off x="16230600" y="1215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26392</xdr:rowOff>
    </xdr:from>
    <xdr:to>
      <xdr:col>85</xdr:col>
      <xdr:colOff>127000</xdr:colOff>
      <xdr:row>76</xdr:row>
      <xdr:rowOff>32336</xdr:rowOff>
    </xdr:to>
    <xdr:cxnSp macro="">
      <xdr:nvCxnSpPr>
        <xdr:cNvPr id="620" name="直線コネクタ 619"/>
        <xdr:cNvCxnSpPr/>
      </xdr:nvCxnSpPr>
      <xdr:spPr>
        <a:xfrm flipV="1">
          <a:off x="15481300" y="13056592"/>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82804</xdr:rowOff>
    </xdr:from>
    <xdr:ext cx="534377" cy="259045"/>
    <xdr:sp macro="" textlink="">
      <xdr:nvSpPr>
        <xdr:cNvPr id="621" name="公債費平均値テキスト"/>
        <xdr:cNvSpPr txBox="1"/>
      </xdr:nvSpPr>
      <xdr:spPr>
        <a:xfrm>
          <a:off x="16370300" y="13113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104377</xdr:rowOff>
    </xdr:from>
    <xdr:to>
      <xdr:col>85</xdr:col>
      <xdr:colOff>177800</xdr:colOff>
      <xdr:row>77</xdr:row>
      <xdr:rowOff>34527</xdr:rowOff>
    </xdr:to>
    <xdr:sp macro="" textlink="">
      <xdr:nvSpPr>
        <xdr:cNvPr id="622" name="フローチャート: 判断 621"/>
        <xdr:cNvSpPr/>
      </xdr:nvSpPr>
      <xdr:spPr>
        <a:xfrm>
          <a:off x="162687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158245</xdr:rowOff>
    </xdr:from>
    <xdr:to>
      <xdr:col>81</xdr:col>
      <xdr:colOff>50800</xdr:colOff>
      <xdr:row>76</xdr:row>
      <xdr:rowOff>32336</xdr:rowOff>
    </xdr:to>
    <xdr:cxnSp macro="">
      <xdr:nvCxnSpPr>
        <xdr:cNvPr id="623" name="直線コネクタ 622"/>
        <xdr:cNvCxnSpPr/>
      </xdr:nvCxnSpPr>
      <xdr:spPr>
        <a:xfrm>
          <a:off x="14592300" y="13016995"/>
          <a:ext cx="889000" cy="4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88872</xdr:rowOff>
    </xdr:from>
    <xdr:to>
      <xdr:col>81</xdr:col>
      <xdr:colOff>101600</xdr:colOff>
      <xdr:row>77</xdr:row>
      <xdr:rowOff>19022</xdr:rowOff>
    </xdr:to>
    <xdr:sp macro="" textlink="">
      <xdr:nvSpPr>
        <xdr:cNvPr id="624" name="フローチャート: 判断 623"/>
        <xdr:cNvSpPr/>
      </xdr:nvSpPr>
      <xdr:spPr>
        <a:xfrm>
          <a:off x="15430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10149</xdr:rowOff>
    </xdr:from>
    <xdr:ext cx="534377" cy="259045"/>
    <xdr:sp macro="" textlink="">
      <xdr:nvSpPr>
        <xdr:cNvPr id="625" name="テキスト ボックス 624"/>
        <xdr:cNvSpPr txBox="1"/>
      </xdr:nvSpPr>
      <xdr:spPr>
        <a:xfrm>
          <a:off x="15214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108359</xdr:rowOff>
    </xdr:from>
    <xdr:to>
      <xdr:col>76</xdr:col>
      <xdr:colOff>114300</xdr:colOff>
      <xdr:row>75</xdr:row>
      <xdr:rowOff>158245</xdr:rowOff>
    </xdr:to>
    <xdr:cxnSp macro="">
      <xdr:nvCxnSpPr>
        <xdr:cNvPr id="626" name="直線コネクタ 625"/>
        <xdr:cNvCxnSpPr/>
      </xdr:nvCxnSpPr>
      <xdr:spPr>
        <a:xfrm>
          <a:off x="13703300" y="12967109"/>
          <a:ext cx="889000" cy="4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88081</xdr:rowOff>
    </xdr:from>
    <xdr:to>
      <xdr:col>76</xdr:col>
      <xdr:colOff>165100</xdr:colOff>
      <xdr:row>77</xdr:row>
      <xdr:rowOff>18231</xdr:rowOff>
    </xdr:to>
    <xdr:sp macro="" textlink="">
      <xdr:nvSpPr>
        <xdr:cNvPr id="627" name="フローチャート: 判断 626"/>
        <xdr:cNvSpPr/>
      </xdr:nvSpPr>
      <xdr:spPr>
        <a:xfrm>
          <a:off x="14541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9358</xdr:rowOff>
    </xdr:from>
    <xdr:ext cx="534377" cy="259045"/>
    <xdr:sp macro="" textlink="">
      <xdr:nvSpPr>
        <xdr:cNvPr id="628" name="テキスト ボックス 627"/>
        <xdr:cNvSpPr txBox="1"/>
      </xdr:nvSpPr>
      <xdr:spPr>
        <a:xfrm>
          <a:off x="14325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52284</xdr:rowOff>
    </xdr:from>
    <xdr:to>
      <xdr:col>71</xdr:col>
      <xdr:colOff>177800</xdr:colOff>
      <xdr:row>75</xdr:row>
      <xdr:rowOff>108359</xdr:rowOff>
    </xdr:to>
    <xdr:cxnSp macro="">
      <xdr:nvCxnSpPr>
        <xdr:cNvPr id="629" name="直線コネクタ 628"/>
        <xdr:cNvCxnSpPr/>
      </xdr:nvCxnSpPr>
      <xdr:spPr>
        <a:xfrm>
          <a:off x="12814300" y="12911034"/>
          <a:ext cx="889000" cy="5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102904</xdr:rowOff>
    </xdr:from>
    <xdr:to>
      <xdr:col>72</xdr:col>
      <xdr:colOff>38100</xdr:colOff>
      <xdr:row>77</xdr:row>
      <xdr:rowOff>33054</xdr:rowOff>
    </xdr:to>
    <xdr:sp macro="" textlink="">
      <xdr:nvSpPr>
        <xdr:cNvPr id="630" name="フローチャート: 判断 629"/>
        <xdr:cNvSpPr/>
      </xdr:nvSpPr>
      <xdr:spPr>
        <a:xfrm>
          <a:off x="13652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24181</xdr:rowOff>
    </xdr:from>
    <xdr:ext cx="534377" cy="259045"/>
    <xdr:sp macro="" textlink="">
      <xdr:nvSpPr>
        <xdr:cNvPr id="631" name="テキスト ボックス 630"/>
        <xdr:cNvSpPr txBox="1"/>
      </xdr:nvSpPr>
      <xdr:spPr>
        <a:xfrm>
          <a:off x="13436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122816</xdr:rowOff>
    </xdr:from>
    <xdr:to>
      <xdr:col>67</xdr:col>
      <xdr:colOff>101600</xdr:colOff>
      <xdr:row>77</xdr:row>
      <xdr:rowOff>52966</xdr:rowOff>
    </xdr:to>
    <xdr:sp macro="" textlink="">
      <xdr:nvSpPr>
        <xdr:cNvPr id="632" name="フローチャート: 判断 631"/>
        <xdr:cNvSpPr/>
      </xdr:nvSpPr>
      <xdr:spPr>
        <a:xfrm>
          <a:off x="12763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44093</xdr:rowOff>
    </xdr:from>
    <xdr:ext cx="534377" cy="259045"/>
    <xdr:sp macro="" textlink="">
      <xdr:nvSpPr>
        <xdr:cNvPr id="633" name="テキスト ボックス 632"/>
        <xdr:cNvSpPr txBox="1"/>
      </xdr:nvSpPr>
      <xdr:spPr>
        <a:xfrm>
          <a:off x="12547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147042</xdr:rowOff>
    </xdr:from>
    <xdr:to>
      <xdr:col>85</xdr:col>
      <xdr:colOff>177800</xdr:colOff>
      <xdr:row>76</xdr:row>
      <xdr:rowOff>77192</xdr:rowOff>
    </xdr:to>
    <xdr:sp macro="" textlink="">
      <xdr:nvSpPr>
        <xdr:cNvPr id="639" name="楕円 638"/>
        <xdr:cNvSpPr/>
      </xdr:nvSpPr>
      <xdr:spPr>
        <a:xfrm>
          <a:off x="16268700" y="1300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169919</xdr:rowOff>
    </xdr:from>
    <xdr:ext cx="534377" cy="259045"/>
    <xdr:sp macro="" textlink="">
      <xdr:nvSpPr>
        <xdr:cNvPr id="640" name="公債費該当値テキスト"/>
        <xdr:cNvSpPr txBox="1"/>
      </xdr:nvSpPr>
      <xdr:spPr>
        <a:xfrm>
          <a:off x="16370300" y="1285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152986</xdr:rowOff>
    </xdr:from>
    <xdr:to>
      <xdr:col>81</xdr:col>
      <xdr:colOff>101600</xdr:colOff>
      <xdr:row>76</xdr:row>
      <xdr:rowOff>83136</xdr:rowOff>
    </xdr:to>
    <xdr:sp macro="" textlink="">
      <xdr:nvSpPr>
        <xdr:cNvPr id="641" name="楕円 640"/>
        <xdr:cNvSpPr/>
      </xdr:nvSpPr>
      <xdr:spPr>
        <a:xfrm>
          <a:off x="15430500" y="1301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99663</xdr:rowOff>
    </xdr:from>
    <xdr:ext cx="534377" cy="259045"/>
    <xdr:sp macro="" textlink="">
      <xdr:nvSpPr>
        <xdr:cNvPr id="642" name="テキスト ボックス 641"/>
        <xdr:cNvSpPr txBox="1"/>
      </xdr:nvSpPr>
      <xdr:spPr>
        <a:xfrm>
          <a:off x="15214111" y="1278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107444</xdr:rowOff>
    </xdr:from>
    <xdr:to>
      <xdr:col>76</xdr:col>
      <xdr:colOff>165100</xdr:colOff>
      <xdr:row>76</xdr:row>
      <xdr:rowOff>37595</xdr:rowOff>
    </xdr:to>
    <xdr:sp macro="" textlink="">
      <xdr:nvSpPr>
        <xdr:cNvPr id="643" name="楕円 642"/>
        <xdr:cNvSpPr/>
      </xdr:nvSpPr>
      <xdr:spPr>
        <a:xfrm>
          <a:off x="14541500" y="129661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54121</xdr:rowOff>
    </xdr:from>
    <xdr:ext cx="599010" cy="259045"/>
    <xdr:sp macro="" textlink="">
      <xdr:nvSpPr>
        <xdr:cNvPr id="644" name="テキスト ボックス 643"/>
        <xdr:cNvSpPr txBox="1"/>
      </xdr:nvSpPr>
      <xdr:spPr>
        <a:xfrm>
          <a:off x="14292795" y="1274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57559</xdr:rowOff>
    </xdr:from>
    <xdr:to>
      <xdr:col>72</xdr:col>
      <xdr:colOff>38100</xdr:colOff>
      <xdr:row>75</xdr:row>
      <xdr:rowOff>159159</xdr:rowOff>
    </xdr:to>
    <xdr:sp macro="" textlink="">
      <xdr:nvSpPr>
        <xdr:cNvPr id="645" name="楕円 644"/>
        <xdr:cNvSpPr/>
      </xdr:nvSpPr>
      <xdr:spPr>
        <a:xfrm>
          <a:off x="13652500" y="1291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4236</xdr:rowOff>
    </xdr:from>
    <xdr:ext cx="599010" cy="259045"/>
    <xdr:sp macro="" textlink="">
      <xdr:nvSpPr>
        <xdr:cNvPr id="646" name="テキスト ボックス 645"/>
        <xdr:cNvSpPr txBox="1"/>
      </xdr:nvSpPr>
      <xdr:spPr>
        <a:xfrm>
          <a:off x="13403795" y="1269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1484</xdr:rowOff>
    </xdr:from>
    <xdr:to>
      <xdr:col>67</xdr:col>
      <xdr:colOff>101600</xdr:colOff>
      <xdr:row>75</xdr:row>
      <xdr:rowOff>103084</xdr:rowOff>
    </xdr:to>
    <xdr:sp macro="" textlink="">
      <xdr:nvSpPr>
        <xdr:cNvPr id="647" name="楕円 646"/>
        <xdr:cNvSpPr/>
      </xdr:nvSpPr>
      <xdr:spPr>
        <a:xfrm>
          <a:off x="12763500" y="1286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119611</xdr:rowOff>
    </xdr:from>
    <xdr:ext cx="599010" cy="259045"/>
    <xdr:sp macro="" textlink="">
      <xdr:nvSpPr>
        <xdr:cNvPr id="648" name="テキスト ボックス 647"/>
        <xdr:cNvSpPr txBox="1"/>
      </xdr:nvSpPr>
      <xdr:spPr>
        <a:xfrm>
          <a:off x="12514795" y="12635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167411</xdr:rowOff>
    </xdr:from>
    <xdr:to>
      <xdr:col>85</xdr:col>
      <xdr:colOff>126364</xdr:colOff>
      <xdr:row>98</xdr:row>
      <xdr:rowOff>138125</xdr:rowOff>
    </xdr:to>
    <xdr:cxnSp macro="">
      <xdr:nvCxnSpPr>
        <xdr:cNvPr id="670" name="直線コネクタ 669"/>
        <xdr:cNvCxnSpPr/>
      </xdr:nvCxnSpPr>
      <xdr:spPr>
        <a:xfrm flipV="1">
          <a:off x="16317595" y="15769361"/>
          <a:ext cx="1269" cy="11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71" name="積立金最小値テキスト"/>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72" name="直線コネクタ 671"/>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114088</xdr:rowOff>
    </xdr:from>
    <xdr:ext cx="599010" cy="259045"/>
    <xdr:sp macro="" textlink="">
      <xdr:nvSpPr>
        <xdr:cNvPr id="673" name="積立金最大値テキスト"/>
        <xdr:cNvSpPr txBox="1"/>
      </xdr:nvSpPr>
      <xdr:spPr>
        <a:xfrm>
          <a:off x="16370300" y="1554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167411</xdr:rowOff>
    </xdr:from>
    <xdr:to>
      <xdr:col>86</xdr:col>
      <xdr:colOff>25400</xdr:colOff>
      <xdr:row>91</xdr:row>
      <xdr:rowOff>167411</xdr:rowOff>
    </xdr:to>
    <xdr:cxnSp macro="">
      <xdr:nvCxnSpPr>
        <xdr:cNvPr id="674" name="直線コネクタ 673"/>
        <xdr:cNvCxnSpPr/>
      </xdr:nvCxnSpPr>
      <xdr:spPr>
        <a:xfrm>
          <a:off x="16230600" y="1576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123668</xdr:rowOff>
    </xdr:from>
    <xdr:to>
      <xdr:col>85</xdr:col>
      <xdr:colOff>127000</xdr:colOff>
      <xdr:row>98</xdr:row>
      <xdr:rowOff>130914</xdr:rowOff>
    </xdr:to>
    <xdr:cxnSp macro="">
      <xdr:nvCxnSpPr>
        <xdr:cNvPr id="675" name="直線コネクタ 674"/>
        <xdr:cNvCxnSpPr/>
      </xdr:nvCxnSpPr>
      <xdr:spPr>
        <a:xfrm>
          <a:off x="15481300" y="16925768"/>
          <a:ext cx="8382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170873</xdr:rowOff>
    </xdr:from>
    <xdr:ext cx="534377" cy="259045"/>
    <xdr:sp macro="" textlink="">
      <xdr:nvSpPr>
        <xdr:cNvPr id="676" name="積立金平均値テキスト"/>
        <xdr:cNvSpPr txBox="1"/>
      </xdr:nvSpPr>
      <xdr:spPr>
        <a:xfrm>
          <a:off x="16370300" y="1663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147996</xdr:rowOff>
    </xdr:from>
    <xdr:to>
      <xdr:col>85</xdr:col>
      <xdr:colOff>177800</xdr:colOff>
      <xdr:row>98</xdr:row>
      <xdr:rowOff>78146</xdr:rowOff>
    </xdr:to>
    <xdr:sp macro="" textlink="">
      <xdr:nvSpPr>
        <xdr:cNvPr id="677" name="フローチャート: 判断 676"/>
        <xdr:cNvSpPr/>
      </xdr:nvSpPr>
      <xdr:spPr>
        <a:xfrm>
          <a:off x="162687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78806</xdr:rowOff>
    </xdr:from>
    <xdr:to>
      <xdr:col>81</xdr:col>
      <xdr:colOff>50800</xdr:colOff>
      <xdr:row>98</xdr:row>
      <xdr:rowOff>123668</xdr:rowOff>
    </xdr:to>
    <xdr:cxnSp macro="">
      <xdr:nvCxnSpPr>
        <xdr:cNvPr id="678" name="直線コネクタ 677"/>
        <xdr:cNvCxnSpPr/>
      </xdr:nvCxnSpPr>
      <xdr:spPr>
        <a:xfrm>
          <a:off x="14592300" y="16880906"/>
          <a:ext cx="889000" cy="4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148439</xdr:rowOff>
    </xdr:from>
    <xdr:to>
      <xdr:col>81</xdr:col>
      <xdr:colOff>101600</xdr:colOff>
      <xdr:row>98</xdr:row>
      <xdr:rowOff>78589</xdr:rowOff>
    </xdr:to>
    <xdr:sp macro="" textlink="">
      <xdr:nvSpPr>
        <xdr:cNvPr id="679" name="フローチャート: 判断 678"/>
        <xdr:cNvSpPr/>
      </xdr:nvSpPr>
      <xdr:spPr>
        <a:xfrm>
          <a:off x="154305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95116</xdr:rowOff>
    </xdr:from>
    <xdr:ext cx="534377" cy="259045"/>
    <xdr:sp macro="" textlink="">
      <xdr:nvSpPr>
        <xdr:cNvPr id="680" name="テキスト ボックス 679"/>
        <xdr:cNvSpPr txBox="1"/>
      </xdr:nvSpPr>
      <xdr:spPr>
        <a:xfrm>
          <a:off x="15214111" y="1655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78806</xdr:rowOff>
    </xdr:from>
    <xdr:to>
      <xdr:col>76</xdr:col>
      <xdr:colOff>114300</xdr:colOff>
      <xdr:row>98</xdr:row>
      <xdr:rowOff>108951</xdr:rowOff>
    </xdr:to>
    <xdr:cxnSp macro="">
      <xdr:nvCxnSpPr>
        <xdr:cNvPr id="681" name="直線コネクタ 680"/>
        <xdr:cNvCxnSpPr/>
      </xdr:nvCxnSpPr>
      <xdr:spPr>
        <a:xfrm flipV="1">
          <a:off x="13703300" y="16880906"/>
          <a:ext cx="889000" cy="3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135896</xdr:rowOff>
    </xdr:from>
    <xdr:to>
      <xdr:col>76</xdr:col>
      <xdr:colOff>165100</xdr:colOff>
      <xdr:row>98</xdr:row>
      <xdr:rowOff>66046</xdr:rowOff>
    </xdr:to>
    <xdr:sp macro="" textlink="">
      <xdr:nvSpPr>
        <xdr:cNvPr id="682" name="フローチャート: 判断 681"/>
        <xdr:cNvSpPr/>
      </xdr:nvSpPr>
      <xdr:spPr>
        <a:xfrm>
          <a:off x="14541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82573</xdr:rowOff>
    </xdr:from>
    <xdr:ext cx="534377" cy="259045"/>
    <xdr:sp macro="" textlink="">
      <xdr:nvSpPr>
        <xdr:cNvPr id="683" name="テキスト ボックス 682"/>
        <xdr:cNvSpPr txBox="1"/>
      </xdr:nvSpPr>
      <xdr:spPr>
        <a:xfrm>
          <a:off x="14325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74881</xdr:rowOff>
    </xdr:from>
    <xdr:to>
      <xdr:col>71</xdr:col>
      <xdr:colOff>177800</xdr:colOff>
      <xdr:row>98</xdr:row>
      <xdr:rowOff>108951</xdr:rowOff>
    </xdr:to>
    <xdr:cxnSp macro="">
      <xdr:nvCxnSpPr>
        <xdr:cNvPr id="684" name="直線コネクタ 683"/>
        <xdr:cNvCxnSpPr/>
      </xdr:nvCxnSpPr>
      <xdr:spPr>
        <a:xfrm>
          <a:off x="12814300" y="16876981"/>
          <a:ext cx="889000" cy="3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147070</xdr:rowOff>
    </xdr:from>
    <xdr:to>
      <xdr:col>72</xdr:col>
      <xdr:colOff>38100</xdr:colOff>
      <xdr:row>98</xdr:row>
      <xdr:rowOff>77220</xdr:rowOff>
    </xdr:to>
    <xdr:sp macro="" textlink="">
      <xdr:nvSpPr>
        <xdr:cNvPr id="685" name="フローチャート: 判断 684"/>
        <xdr:cNvSpPr/>
      </xdr:nvSpPr>
      <xdr:spPr>
        <a:xfrm>
          <a:off x="13652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93747</xdr:rowOff>
    </xdr:from>
    <xdr:ext cx="534377" cy="259045"/>
    <xdr:sp macro="" textlink="">
      <xdr:nvSpPr>
        <xdr:cNvPr id="686" name="テキスト ボックス 685"/>
        <xdr:cNvSpPr txBox="1"/>
      </xdr:nvSpPr>
      <xdr:spPr>
        <a:xfrm>
          <a:off x="13436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154967</xdr:rowOff>
    </xdr:from>
    <xdr:to>
      <xdr:col>67</xdr:col>
      <xdr:colOff>101600</xdr:colOff>
      <xdr:row>98</xdr:row>
      <xdr:rowOff>85117</xdr:rowOff>
    </xdr:to>
    <xdr:sp macro="" textlink="">
      <xdr:nvSpPr>
        <xdr:cNvPr id="687" name="フローチャート: 判断 686"/>
        <xdr:cNvSpPr/>
      </xdr:nvSpPr>
      <xdr:spPr>
        <a:xfrm>
          <a:off x="12763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101644</xdr:rowOff>
    </xdr:from>
    <xdr:ext cx="534377" cy="259045"/>
    <xdr:sp macro="" textlink="">
      <xdr:nvSpPr>
        <xdr:cNvPr id="688" name="テキスト ボックス 687"/>
        <xdr:cNvSpPr txBox="1"/>
      </xdr:nvSpPr>
      <xdr:spPr>
        <a:xfrm>
          <a:off x="12547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80114</xdr:rowOff>
    </xdr:from>
    <xdr:to>
      <xdr:col>85</xdr:col>
      <xdr:colOff>177800</xdr:colOff>
      <xdr:row>99</xdr:row>
      <xdr:rowOff>10264</xdr:rowOff>
    </xdr:to>
    <xdr:sp macro="" textlink="">
      <xdr:nvSpPr>
        <xdr:cNvPr id="694" name="楕円 693"/>
        <xdr:cNvSpPr/>
      </xdr:nvSpPr>
      <xdr:spPr>
        <a:xfrm>
          <a:off x="16268700" y="1688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166491</xdr:rowOff>
    </xdr:from>
    <xdr:ext cx="469744" cy="259045"/>
    <xdr:sp macro="" textlink="">
      <xdr:nvSpPr>
        <xdr:cNvPr id="695" name="積立金該当値テキスト"/>
        <xdr:cNvSpPr txBox="1"/>
      </xdr:nvSpPr>
      <xdr:spPr>
        <a:xfrm>
          <a:off x="16370300" y="1679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72868</xdr:rowOff>
    </xdr:from>
    <xdr:to>
      <xdr:col>81</xdr:col>
      <xdr:colOff>101600</xdr:colOff>
      <xdr:row>99</xdr:row>
      <xdr:rowOff>3018</xdr:rowOff>
    </xdr:to>
    <xdr:sp macro="" textlink="">
      <xdr:nvSpPr>
        <xdr:cNvPr id="696" name="楕円 695"/>
        <xdr:cNvSpPr/>
      </xdr:nvSpPr>
      <xdr:spPr>
        <a:xfrm>
          <a:off x="15430500" y="1687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165595</xdr:rowOff>
    </xdr:from>
    <xdr:ext cx="469744" cy="259045"/>
    <xdr:sp macro="" textlink="">
      <xdr:nvSpPr>
        <xdr:cNvPr id="697" name="テキスト ボックス 696"/>
        <xdr:cNvSpPr txBox="1"/>
      </xdr:nvSpPr>
      <xdr:spPr>
        <a:xfrm>
          <a:off x="15246428" y="1696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28006</xdr:rowOff>
    </xdr:from>
    <xdr:to>
      <xdr:col>76</xdr:col>
      <xdr:colOff>165100</xdr:colOff>
      <xdr:row>98</xdr:row>
      <xdr:rowOff>129606</xdr:rowOff>
    </xdr:to>
    <xdr:sp macro="" textlink="">
      <xdr:nvSpPr>
        <xdr:cNvPr id="698" name="楕円 697"/>
        <xdr:cNvSpPr/>
      </xdr:nvSpPr>
      <xdr:spPr>
        <a:xfrm>
          <a:off x="14541500" y="1683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120733</xdr:rowOff>
    </xdr:from>
    <xdr:ext cx="534377" cy="259045"/>
    <xdr:sp macro="" textlink="">
      <xdr:nvSpPr>
        <xdr:cNvPr id="699" name="テキスト ボックス 698"/>
        <xdr:cNvSpPr txBox="1"/>
      </xdr:nvSpPr>
      <xdr:spPr>
        <a:xfrm>
          <a:off x="14325111" y="1692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58151</xdr:rowOff>
    </xdr:from>
    <xdr:to>
      <xdr:col>72</xdr:col>
      <xdr:colOff>38100</xdr:colOff>
      <xdr:row>98</xdr:row>
      <xdr:rowOff>159751</xdr:rowOff>
    </xdr:to>
    <xdr:sp macro="" textlink="">
      <xdr:nvSpPr>
        <xdr:cNvPr id="700" name="楕円 699"/>
        <xdr:cNvSpPr/>
      </xdr:nvSpPr>
      <xdr:spPr>
        <a:xfrm>
          <a:off x="13652500" y="1686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150878</xdr:rowOff>
    </xdr:from>
    <xdr:ext cx="534377" cy="259045"/>
    <xdr:sp macro="" textlink="">
      <xdr:nvSpPr>
        <xdr:cNvPr id="701" name="テキスト ボックス 700"/>
        <xdr:cNvSpPr txBox="1"/>
      </xdr:nvSpPr>
      <xdr:spPr>
        <a:xfrm>
          <a:off x="13436111" y="1695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24081</xdr:rowOff>
    </xdr:from>
    <xdr:to>
      <xdr:col>67</xdr:col>
      <xdr:colOff>101600</xdr:colOff>
      <xdr:row>98</xdr:row>
      <xdr:rowOff>125681</xdr:rowOff>
    </xdr:to>
    <xdr:sp macro="" textlink="">
      <xdr:nvSpPr>
        <xdr:cNvPr id="702" name="楕円 701"/>
        <xdr:cNvSpPr/>
      </xdr:nvSpPr>
      <xdr:spPr>
        <a:xfrm>
          <a:off x="12763500" y="1682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116808</xdr:rowOff>
    </xdr:from>
    <xdr:ext cx="534377" cy="259045"/>
    <xdr:sp macro="" textlink="">
      <xdr:nvSpPr>
        <xdr:cNvPr id="703" name="テキスト ボックス 702"/>
        <xdr:cNvSpPr txBox="1"/>
      </xdr:nvSpPr>
      <xdr:spPr>
        <a:xfrm>
          <a:off x="12547111" y="1691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29972</xdr:rowOff>
    </xdr:from>
    <xdr:to>
      <xdr:col>116</xdr:col>
      <xdr:colOff>62864</xdr:colOff>
      <xdr:row>38</xdr:row>
      <xdr:rowOff>139700</xdr:rowOff>
    </xdr:to>
    <xdr:cxnSp macro="">
      <xdr:nvCxnSpPr>
        <xdr:cNvPr id="725" name="直線コネクタ 724"/>
        <xdr:cNvCxnSpPr/>
      </xdr:nvCxnSpPr>
      <xdr:spPr>
        <a:xfrm flipV="1">
          <a:off x="22159595" y="5516372"/>
          <a:ext cx="1269"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148099</xdr:rowOff>
    </xdr:from>
    <xdr:ext cx="534377" cy="259045"/>
    <xdr:sp macro="" textlink="">
      <xdr:nvSpPr>
        <xdr:cNvPr id="728" name="投資及び出資金最大値テキスト"/>
        <xdr:cNvSpPr txBox="1"/>
      </xdr:nvSpPr>
      <xdr:spPr>
        <a:xfrm>
          <a:off x="22212300" y="529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29972</xdr:rowOff>
    </xdr:from>
    <xdr:to>
      <xdr:col>116</xdr:col>
      <xdr:colOff>152400</xdr:colOff>
      <xdr:row>32</xdr:row>
      <xdr:rowOff>29972</xdr:rowOff>
    </xdr:to>
    <xdr:cxnSp macro="">
      <xdr:nvCxnSpPr>
        <xdr:cNvPr id="729" name="直線コネクタ 728"/>
        <xdr:cNvCxnSpPr/>
      </xdr:nvCxnSpPr>
      <xdr:spPr>
        <a:xfrm>
          <a:off x="22072600" y="5516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45163</xdr:rowOff>
    </xdr:from>
    <xdr:ext cx="469744" cy="259045"/>
    <xdr:sp macro="" textlink="">
      <xdr:nvSpPr>
        <xdr:cNvPr id="731" name="投資及び出資金平均値テキスト"/>
        <xdr:cNvSpPr txBox="1"/>
      </xdr:nvSpPr>
      <xdr:spPr>
        <a:xfrm>
          <a:off x="22212300" y="638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22286</xdr:rowOff>
    </xdr:from>
    <xdr:to>
      <xdr:col>116</xdr:col>
      <xdr:colOff>114300</xdr:colOff>
      <xdr:row>38</xdr:row>
      <xdr:rowOff>123886</xdr:rowOff>
    </xdr:to>
    <xdr:sp macro="" textlink="">
      <xdr:nvSpPr>
        <xdr:cNvPr id="732" name="フローチャート: 判断 731"/>
        <xdr:cNvSpPr/>
      </xdr:nvSpPr>
      <xdr:spPr>
        <a:xfrm>
          <a:off x="221107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4090</xdr:rowOff>
    </xdr:from>
    <xdr:to>
      <xdr:col>112</xdr:col>
      <xdr:colOff>38100</xdr:colOff>
      <xdr:row>38</xdr:row>
      <xdr:rowOff>105690</xdr:rowOff>
    </xdr:to>
    <xdr:sp macro="" textlink="">
      <xdr:nvSpPr>
        <xdr:cNvPr id="734" name="フローチャート: 判断 733"/>
        <xdr:cNvSpPr/>
      </xdr:nvSpPr>
      <xdr:spPr>
        <a:xfrm>
          <a:off x="21272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122216</xdr:rowOff>
    </xdr:from>
    <xdr:ext cx="469744" cy="259045"/>
    <xdr:sp macro="" textlink="">
      <xdr:nvSpPr>
        <xdr:cNvPr id="735" name="テキスト ボックス 734"/>
        <xdr:cNvSpPr txBox="1"/>
      </xdr:nvSpPr>
      <xdr:spPr>
        <a:xfrm>
          <a:off x="21088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11405</xdr:rowOff>
    </xdr:from>
    <xdr:to>
      <xdr:col>107</xdr:col>
      <xdr:colOff>101600</xdr:colOff>
      <xdr:row>38</xdr:row>
      <xdr:rowOff>113005</xdr:rowOff>
    </xdr:to>
    <xdr:sp macro="" textlink="">
      <xdr:nvSpPr>
        <xdr:cNvPr id="737" name="フローチャート: 判断 736"/>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129532</xdr:rowOff>
    </xdr:from>
    <xdr:ext cx="469744" cy="259045"/>
    <xdr:sp macro="" textlink="">
      <xdr:nvSpPr>
        <xdr:cNvPr id="738" name="テキスト ボックス 737"/>
        <xdr:cNvSpPr txBox="1"/>
      </xdr:nvSpPr>
      <xdr:spPr>
        <a:xfrm>
          <a:off x="20199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42174</xdr:rowOff>
    </xdr:from>
    <xdr:to>
      <xdr:col>102</xdr:col>
      <xdr:colOff>165100</xdr:colOff>
      <xdr:row>38</xdr:row>
      <xdr:rowOff>143774</xdr:rowOff>
    </xdr:to>
    <xdr:sp macro="" textlink="">
      <xdr:nvSpPr>
        <xdr:cNvPr id="740" name="フローチャート: 判断 739"/>
        <xdr:cNvSpPr/>
      </xdr:nvSpPr>
      <xdr:spPr>
        <a:xfrm>
          <a:off x="19494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160301</xdr:rowOff>
    </xdr:from>
    <xdr:ext cx="469744" cy="259045"/>
    <xdr:sp macro="" textlink="">
      <xdr:nvSpPr>
        <xdr:cNvPr id="741" name="テキスト ボックス 740"/>
        <xdr:cNvSpPr txBox="1"/>
      </xdr:nvSpPr>
      <xdr:spPr>
        <a:xfrm>
          <a:off x="19310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47661</xdr:rowOff>
    </xdr:from>
    <xdr:to>
      <xdr:col>98</xdr:col>
      <xdr:colOff>38100</xdr:colOff>
      <xdr:row>38</xdr:row>
      <xdr:rowOff>149261</xdr:rowOff>
    </xdr:to>
    <xdr:sp macro="" textlink="">
      <xdr:nvSpPr>
        <xdr:cNvPr id="742" name="フローチャート: 判断 741"/>
        <xdr:cNvSpPr/>
      </xdr:nvSpPr>
      <xdr:spPr>
        <a:xfrm>
          <a:off x="18605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165788</xdr:rowOff>
    </xdr:from>
    <xdr:ext cx="378565" cy="259045"/>
    <xdr:sp macro="" textlink="">
      <xdr:nvSpPr>
        <xdr:cNvPr id="743" name="テキスト ボックス 742"/>
        <xdr:cNvSpPr txBox="1"/>
      </xdr:nvSpPr>
      <xdr:spPr>
        <a:xfrm>
          <a:off x="18467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84" name="直線コネクタ 783"/>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87" name="貸付金最大値テキスト"/>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88" name="直線コネクタ 787"/>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129968</xdr:rowOff>
    </xdr:from>
    <xdr:to>
      <xdr:col>116</xdr:col>
      <xdr:colOff>63500</xdr:colOff>
      <xdr:row>59</xdr:row>
      <xdr:rowOff>68801</xdr:rowOff>
    </xdr:to>
    <xdr:cxnSp macro="">
      <xdr:nvCxnSpPr>
        <xdr:cNvPr id="789" name="直線コネクタ 788"/>
        <xdr:cNvCxnSpPr/>
      </xdr:nvCxnSpPr>
      <xdr:spPr>
        <a:xfrm>
          <a:off x="21323300" y="10074068"/>
          <a:ext cx="838200" cy="11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134866</xdr:rowOff>
    </xdr:from>
    <xdr:ext cx="469744" cy="259045"/>
    <xdr:sp macro="" textlink="">
      <xdr:nvSpPr>
        <xdr:cNvPr id="790" name="貸付金平均値テキスト"/>
        <xdr:cNvSpPr txBox="1"/>
      </xdr:nvSpPr>
      <xdr:spPr>
        <a:xfrm>
          <a:off x="22212300" y="990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111989</xdr:rowOff>
    </xdr:from>
    <xdr:to>
      <xdr:col>116</xdr:col>
      <xdr:colOff>114300</xdr:colOff>
      <xdr:row>59</xdr:row>
      <xdr:rowOff>42139</xdr:rowOff>
    </xdr:to>
    <xdr:sp macro="" textlink="">
      <xdr:nvSpPr>
        <xdr:cNvPr id="791" name="フローチャート: 判断 790"/>
        <xdr:cNvSpPr/>
      </xdr:nvSpPr>
      <xdr:spPr>
        <a:xfrm>
          <a:off x="22110700" y="1005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129968</xdr:rowOff>
    </xdr:from>
    <xdr:to>
      <xdr:col>111</xdr:col>
      <xdr:colOff>177800</xdr:colOff>
      <xdr:row>59</xdr:row>
      <xdr:rowOff>69977</xdr:rowOff>
    </xdr:to>
    <xdr:cxnSp macro="">
      <xdr:nvCxnSpPr>
        <xdr:cNvPr id="792" name="直線コネクタ 791"/>
        <xdr:cNvCxnSpPr/>
      </xdr:nvCxnSpPr>
      <xdr:spPr>
        <a:xfrm flipV="1">
          <a:off x="20434300" y="10074068"/>
          <a:ext cx="889000" cy="11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144645</xdr:rowOff>
    </xdr:from>
    <xdr:to>
      <xdr:col>112</xdr:col>
      <xdr:colOff>38100</xdr:colOff>
      <xdr:row>59</xdr:row>
      <xdr:rowOff>74795</xdr:rowOff>
    </xdr:to>
    <xdr:sp macro="" textlink="">
      <xdr:nvSpPr>
        <xdr:cNvPr id="793" name="フローチャート: 判断 792"/>
        <xdr:cNvSpPr/>
      </xdr:nvSpPr>
      <xdr:spPr>
        <a:xfrm>
          <a:off x="21272500" y="1008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65922</xdr:rowOff>
    </xdr:from>
    <xdr:ext cx="469744" cy="259045"/>
    <xdr:sp macro="" textlink="">
      <xdr:nvSpPr>
        <xdr:cNvPr id="794" name="テキスト ボックス 793"/>
        <xdr:cNvSpPr txBox="1"/>
      </xdr:nvSpPr>
      <xdr:spPr>
        <a:xfrm>
          <a:off x="21088428" y="10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69977</xdr:rowOff>
    </xdr:from>
    <xdr:to>
      <xdr:col>107</xdr:col>
      <xdr:colOff>50800</xdr:colOff>
      <xdr:row>59</xdr:row>
      <xdr:rowOff>70467</xdr:rowOff>
    </xdr:to>
    <xdr:cxnSp macro="">
      <xdr:nvCxnSpPr>
        <xdr:cNvPr id="795" name="直線コネクタ 794"/>
        <xdr:cNvCxnSpPr/>
      </xdr:nvCxnSpPr>
      <xdr:spPr>
        <a:xfrm flipV="1">
          <a:off x="19545300" y="10185527"/>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143993</xdr:rowOff>
    </xdr:from>
    <xdr:to>
      <xdr:col>107</xdr:col>
      <xdr:colOff>101600</xdr:colOff>
      <xdr:row>59</xdr:row>
      <xdr:rowOff>74143</xdr:rowOff>
    </xdr:to>
    <xdr:sp macro="" textlink="">
      <xdr:nvSpPr>
        <xdr:cNvPr id="796" name="フローチャート: 判断 795"/>
        <xdr:cNvSpPr/>
      </xdr:nvSpPr>
      <xdr:spPr>
        <a:xfrm>
          <a:off x="20383500" y="1008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90670</xdr:rowOff>
    </xdr:from>
    <xdr:ext cx="469744" cy="259045"/>
    <xdr:sp macro="" textlink="">
      <xdr:nvSpPr>
        <xdr:cNvPr id="797" name="テキスト ボックス 796"/>
        <xdr:cNvSpPr txBox="1"/>
      </xdr:nvSpPr>
      <xdr:spPr>
        <a:xfrm>
          <a:off x="20199428" y="986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70467</xdr:rowOff>
    </xdr:from>
    <xdr:to>
      <xdr:col>102</xdr:col>
      <xdr:colOff>114300</xdr:colOff>
      <xdr:row>59</xdr:row>
      <xdr:rowOff>70924</xdr:rowOff>
    </xdr:to>
    <xdr:cxnSp macro="">
      <xdr:nvCxnSpPr>
        <xdr:cNvPr id="798" name="直線コネクタ 797"/>
        <xdr:cNvCxnSpPr/>
      </xdr:nvCxnSpPr>
      <xdr:spPr>
        <a:xfrm flipV="1">
          <a:off x="18656300" y="1018601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135338</xdr:rowOff>
    </xdr:from>
    <xdr:to>
      <xdr:col>102</xdr:col>
      <xdr:colOff>165100</xdr:colOff>
      <xdr:row>59</xdr:row>
      <xdr:rowOff>65488</xdr:rowOff>
    </xdr:to>
    <xdr:sp macro="" textlink="">
      <xdr:nvSpPr>
        <xdr:cNvPr id="799" name="フローチャート: 判断 798"/>
        <xdr:cNvSpPr/>
      </xdr:nvSpPr>
      <xdr:spPr>
        <a:xfrm>
          <a:off x="19494500" y="100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82015</xdr:rowOff>
    </xdr:from>
    <xdr:ext cx="469744" cy="259045"/>
    <xdr:sp macro="" textlink="">
      <xdr:nvSpPr>
        <xdr:cNvPr id="800" name="テキスト ボックス 799"/>
        <xdr:cNvSpPr txBox="1"/>
      </xdr:nvSpPr>
      <xdr:spPr>
        <a:xfrm>
          <a:off x="19310428" y="985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145234</xdr:rowOff>
    </xdr:from>
    <xdr:to>
      <xdr:col>98</xdr:col>
      <xdr:colOff>38100</xdr:colOff>
      <xdr:row>59</xdr:row>
      <xdr:rowOff>75384</xdr:rowOff>
    </xdr:to>
    <xdr:sp macro="" textlink="">
      <xdr:nvSpPr>
        <xdr:cNvPr id="801" name="フローチャート: 判断 800"/>
        <xdr:cNvSpPr/>
      </xdr:nvSpPr>
      <xdr:spPr>
        <a:xfrm>
          <a:off x="18605500" y="100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91911</xdr:rowOff>
    </xdr:from>
    <xdr:ext cx="469744" cy="259045"/>
    <xdr:sp macro="" textlink="">
      <xdr:nvSpPr>
        <xdr:cNvPr id="802" name="テキスト ボックス 801"/>
        <xdr:cNvSpPr txBox="1"/>
      </xdr:nvSpPr>
      <xdr:spPr>
        <a:xfrm>
          <a:off x="18421428" y="986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18001</xdr:rowOff>
    </xdr:from>
    <xdr:to>
      <xdr:col>116</xdr:col>
      <xdr:colOff>114300</xdr:colOff>
      <xdr:row>59</xdr:row>
      <xdr:rowOff>119601</xdr:rowOff>
    </xdr:to>
    <xdr:sp macro="" textlink="">
      <xdr:nvSpPr>
        <xdr:cNvPr id="808" name="楕円 807"/>
        <xdr:cNvSpPr/>
      </xdr:nvSpPr>
      <xdr:spPr>
        <a:xfrm>
          <a:off x="22110700" y="1013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104378</xdr:rowOff>
    </xdr:from>
    <xdr:ext cx="378565" cy="259045"/>
    <xdr:sp macro="" textlink="">
      <xdr:nvSpPr>
        <xdr:cNvPr id="809" name="貸付金該当値テキスト"/>
        <xdr:cNvSpPr txBox="1"/>
      </xdr:nvSpPr>
      <xdr:spPr>
        <a:xfrm>
          <a:off x="22212300" y="10048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79168</xdr:rowOff>
    </xdr:from>
    <xdr:to>
      <xdr:col>112</xdr:col>
      <xdr:colOff>38100</xdr:colOff>
      <xdr:row>59</xdr:row>
      <xdr:rowOff>9318</xdr:rowOff>
    </xdr:to>
    <xdr:sp macro="" textlink="">
      <xdr:nvSpPr>
        <xdr:cNvPr id="810" name="楕円 809"/>
        <xdr:cNvSpPr/>
      </xdr:nvSpPr>
      <xdr:spPr>
        <a:xfrm>
          <a:off x="21272500" y="1002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25845</xdr:rowOff>
    </xdr:from>
    <xdr:ext cx="469744" cy="259045"/>
    <xdr:sp macro="" textlink="">
      <xdr:nvSpPr>
        <xdr:cNvPr id="811" name="テキスト ボックス 810"/>
        <xdr:cNvSpPr txBox="1"/>
      </xdr:nvSpPr>
      <xdr:spPr>
        <a:xfrm>
          <a:off x="21088428" y="979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19177</xdr:rowOff>
    </xdr:from>
    <xdr:to>
      <xdr:col>107</xdr:col>
      <xdr:colOff>101600</xdr:colOff>
      <xdr:row>59</xdr:row>
      <xdr:rowOff>120777</xdr:rowOff>
    </xdr:to>
    <xdr:sp macro="" textlink="">
      <xdr:nvSpPr>
        <xdr:cNvPr id="812" name="楕円 811"/>
        <xdr:cNvSpPr/>
      </xdr:nvSpPr>
      <xdr:spPr>
        <a:xfrm>
          <a:off x="20383500" y="1013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111904</xdr:rowOff>
    </xdr:from>
    <xdr:ext cx="378565" cy="259045"/>
    <xdr:sp macro="" textlink="">
      <xdr:nvSpPr>
        <xdr:cNvPr id="813" name="テキスト ボックス 812"/>
        <xdr:cNvSpPr txBox="1"/>
      </xdr:nvSpPr>
      <xdr:spPr>
        <a:xfrm>
          <a:off x="20245017" y="10227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19667</xdr:rowOff>
    </xdr:from>
    <xdr:to>
      <xdr:col>102</xdr:col>
      <xdr:colOff>165100</xdr:colOff>
      <xdr:row>59</xdr:row>
      <xdr:rowOff>121267</xdr:rowOff>
    </xdr:to>
    <xdr:sp macro="" textlink="">
      <xdr:nvSpPr>
        <xdr:cNvPr id="814" name="楕円 813"/>
        <xdr:cNvSpPr/>
      </xdr:nvSpPr>
      <xdr:spPr>
        <a:xfrm>
          <a:off x="19494500" y="101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112394</xdr:rowOff>
    </xdr:from>
    <xdr:ext cx="378565" cy="259045"/>
    <xdr:sp macro="" textlink="">
      <xdr:nvSpPr>
        <xdr:cNvPr id="815" name="テキスト ボックス 814"/>
        <xdr:cNvSpPr txBox="1"/>
      </xdr:nvSpPr>
      <xdr:spPr>
        <a:xfrm>
          <a:off x="19356017" y="10227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20124</xdr:rowOff>
    </xdr:from>
    <xdr:to>
      <xdr:col>98</xdr:col>
      <xdr:colOff>38100</xdr:colOff>
      <xdr:row>59</xdr:row>
      <xdr:rowOff>121724</xdr:rowOff>
    </xdr:to>
    <xdr:sp macro="" textlink="">
      <xdr:nvSpPr>
        <xdr:cNvPr id="816" name="楕円 815"/>
        <xdr:cNvSpPr/>
      </xdr:nvSpPr>
      <xdr:spPr>
        <a:xfrm>
          <a:off x="18605500" y="1013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112851</xdr:rowOff>
    </xdr:from>
    <xdr:ext cx="378565" cy="259045"/>
    <xdr:sp macro="" textlink="">
      <xdr:nvSpPr>
        <xdr:cNvPr id="817" name="テキスト ボックス 816"/>
        <xdr:cNvSpPr txBox="1"/>
      </xdr:nvSpPr>
      <xdr:spPr>
        <a:xfrm>
          <a:off x="18467017" y="10228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73940</xdr:rowOff>
    </xdr:from>
    <xdr:to>
      <xdr:col>116</xdr:col>
      <xdr:colOff>62864</xdr:colOff>
      <xdr:row>79</xdr:row>
      <xdr:rowOff>16528</xdr:rowOff>
    </xdr:to>
    <xdr:cxnSp macro="">
      <xdr:nvCxnSpPr>
        <xdr:cNvPr id="844" name="直線コネクタ 843"/>
        <xdr:cNvCxnSpPr/>
      </xdr:nvCxnSpPr>
      <xdr:spPr>
        <a:xfrm flipV="1">
          <a:off x="22159595" y="12075440"/>
          <a:ext cx="1269" cy="148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20355</xdr:rowOff>
    </xdr:from>
    <xdr:ext cx="534377" cy="259045"/>
    <xdr:sp macro="" textlink="">
      <xdr:nvSpPr>
        <xdr:cNvPr id="845" name="繰出金最小値テキスト"/>
        <xdr:cNvSpPr txBox="1"/>
      </xdr:nvSpPr>
      <xdr:spPr>
        <a:xfrm>
          <a:off x="22212300" y="135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16528</xdr:rowOff>
    </xdr:from>
    <xdr:to>
      <xdr:col>116</xdr:col>
      <xdr:colOff>152400</xdr:colOff>
      <xdr:row>79</xdr:row>
      <xdr:rowOff>16528</xdr:rowOff>
    </xdr:to>
    <xdr:cxnSp macro="">
      <xdr:nvCxnSpPr>
        <xdr:cNvPr id="846" name="直線コネクタ 845"/>
        <xdr:cNvCxnSpPr/>
      </xdr:nvCxnSpPr>
      <xdr:spPr>
        <a:xfrm>
          <a:off x="22072600" y="135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20617</xdr:rowOff>
    </xdr:from>
    <xdr:ext cx="599010" cy="259045"/>
    <xdr:sp macro="" textlink="">
      <xdr:nvSpPr>
        <xdr:cNvPr id="847" name="繰出金最大値テキスト"/>
        <xdr:cNvSpPr txBox="1"/>
      </xdr:nvSpPr>
      <xdr:spPr>
        <a:xfrm>
          <a:off x="22212300" y="1185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73940</xdr:rowOff>
    </xdr:from>
    <xdr:to>
      <xdr:col>116</xdr:col>
      <xdr:colOff>152400</xdr:colOff>
      <xdr:row>70</xdr:row>
      <xdr:rowOff>73940</xdr:rowOff>
    </xdr:to>
    <xdr:cxnSp macro="">
      <xdr:nvCxnSpPr>
        <xdr:cNvPr id="848" name="直線コネクタ 847"/>
        <xdr:cNvCxnSpPr/>
      </xdr:nvCxnSpPr>
      <xdr:spPr>
        <a:xfrm>
          <a:off x="22072600" y="1207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154908</xdr:rowOff>
    </xdr:from>
    <xdr:to>
      <xdr:col>116</xdr:col>
      <xdr:colOff>63500</xdr:colOff>
      <xdr:row>74</xdr:row>
      <xdr:rowOff>32432</xdr:rowOff>
    </xdr:to>
    <xdr:cxnSp macro="">
      <xdr:nvCxnSpPr>
        <xdr:cNvPr id="849" name="直線コネクタ 848"/>
        <xdr:cNvCxnSpPr/>
      </xdr:nvCxnSpPr>
      <xdr:spPr>
        <a:xfrm flipV="1">
          <a:off x="21323300" y="12670758"/>
          <a:ext cx="838200" cy="4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31993</xdr:rowOff>
    </xdr:from>
    <xdr:ext cx="534377" cy="259045"/>
    <xdr:sp macro="" textlink="">
      <xdr:nvSpPr>
        <xdr:cNvPr id="850" name="繰出金平均値テキスト"/>
        <xdr:cNvSpPr txBox="1"/>
      </xdr:nvSpPr>
      <xdr:spPr>
        <a:xfrm>
          <a:off x="22212300" y="13062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53566</xdr:rowOff>
    </xdr:from>
    <xdr:to>
      <xdr:col>116</xdr:col>
      <xdr:colOff>114300</xdr:colOff>
      <xdr:row>76</xdr:row>
      <xdr:rowOff>155166</xdr:rowOff>
    </xdr:to>
    <xdr:sp macro="" textlink="">
      <xdr:nvSpPr>
        <xdr:cNvPr id="851" name="フローチャート: 判断 850"/>
        <xdr:cNvSpPr/>
      </xdr:nvSpPr>
      <xdr:spPr>
        <a:xfrm>
          <a:off x="22110700" y="1308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164802</xdr:rowOff>
    </xdr:from>
    <xdr:to>
      <xdr:col>111</xdr:col>
      <xdr:colOff>177800</xdr:colOff>
      <xdr:row>74</xdr:row>
      <xdr:rowOff>32432</xdr:rowOff>
    </xdr:to>
    <xdr:cxnSp macro="">
      <xdr:nvCxnSpPr>
        <xdr:cNvPr id="852" name="直線コネクタ 851"/>
        <xdr:cNvCxnSpPr/>
      </xdr:nvCxnSpPr>
      <xdr:spPr>
        <a:xfrm>
          <a:off x="20434300" y="12680652"/>
          <a:ext cx="889000" cy="3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81595</xdr:rowOff>
    </xdr:from>
    <xdr:to>
      <xdr:col>112</xdr:col>
      <xdr:colOff>38100</xdr:colOff>
      <xdr:row>77</xdr:row>
      <xdr:rowOff>11745</xdr:rowOff>
    </xdr:to>
    <xdr:sp macro="" textlink="">
      <xdr:nvSpPr>
        <xdr:cNvPr id="853" name="フローチャート: 判断 852"/>
        <xdr:cNvSpPr/>
      </xdr:nvSpPr>
      <xdr:spPr>
        <a:xfrm>
          <a:off x="212725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2872</xdr:rowOff>
    </xdr:from>
    <xdr:ext cx="534377" cy="259045"/>
    <xdr:sp macro="" textlink="">
      <xdr:nvSpPr>
        <xdr:cNvPr id="854" name="テキスト ボックス 853"/>
        <xdr:cNvSpPr txBox="1"/>
      </xdr:nvSpPr>
      <xdr:spPr>
        <a:xfrm>
          <a:off x="21056111" y="1320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164802</xdr:rowOff>
    </xdr:from>
    <xdr:to>
      <xdr:col>107</xdr:col>
      <xdr:colOff>50800</xdr:colOff>
      <xdr:row>74</xdr:row>
      <xdr:rowOff>118070</xdr:rowOff>
    </xdr:to>
    <xdr:cxnSp macro="">
      <xdr:nvCxnSpPr>
        <xdr:cNvPr id="855" name="直線コネクタ 854"/>
        <xdr:cNvCxnSpPr/>
      </xdr:nvCxnSpPr>
      <xdr:spPr>
        <a:xfrm flipV="1">
          <a:off x="19545300" y="12680652"/>
          <a:ext cx="889000" cy="12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89074</xdr:rowOff>
    </xdr:from>
    <xdr:to>
      <xdr:col>107</xdr:col>
      <xdr:colOff>101600</xdr:colOff>
      <xdr:row>77</xdr:row>
      <xdr:rowOff>19224</xdr:rowOff>
    </xdr:to>
    <xdr:sp macro="" textlink="">
      <xdr:nvSpPr>
        <xdr:cNvPr id="856" name="フローチャート: 判断 855"/>
        <xdr:cNvSpPr/>
      </xdr:nvSpPr>
      <xdr:spPr>
        <a:xfrm>
          <a:off x="20383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10351</xdr:rowOff>
    </xdr:from>
    <xdr:ext cx="534377" cy="259045"/>
    <xdr:sp macro="" textlink="">
      <xdr:nvSpPr>
        <xdr:cNvPr id="857" name="テキスト ボックス 856"/>
        <xdr:cNvSpPr txBox="1"/>
      </xdr:nvSpPr>
      <xdr:spPr>
        <a:xfrm>
          <a:off x="20167111" y="1321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118070</xdr:rowOff>
    </xdr:from>
    <xdr:to>
      <xdr:col>102</xdr:col>
      <xdr:colOff>114300</xdr:colOff>
      <xdr:row>74</xdr:row>
      <xdr:rowOff>165064</xdr:rowOff>
    </xdr:to>
    <xdr:cxnSp macro="">
      <xdr:nvCxnSpPr>
        <xdr:cNvPr id="858" name="直線コネクタ 857"/>
        <xdr:cNvCxnSpPr/>
      </xdr:nvCxnSpPr>
      <xdr:spPr>
        <a:xfrm flipV="1">
          <a:off x="18656300" y="12805370"/>
          <a:ext cx="889000" cy="4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76208</xdr:rowOff>
    </xdr:from>
    <xdr:to>
      <xdr:col>102</xdr:col>
      <xdr:colOff>165100</xdr:colOff>
      <xdr:row>77</xdr:row>
      <xdr:rowOff>6358</xdr:rowOff>
    </xdr:to>
    <xdr:sp macro="" textlink="">
      <xdr:nvSpPr>
        <xdr:cNvPr id="859" name="フローチャート: 判断 858"/>
        <xdr:cNvSpPr/>
      </xdr:nvSpPr>
      <xdr:spPr>
        <a:xfrm>
          <a:off x="19494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168935</xdr:rowOff>
    </xdr:from>
    <xdr:ext cx="534377" cy="259045"/>
    <xdr:sp macro="" textlink="">
      <xdr:nvSpPr>
        <xdr:cNvPr id="860" name="テキスト ボックス 859"/>
        <xdr:cNvSpPr txBox="1"/>
      </xdr:nvSpPr>
      <xdr:spPr>
        <a:xfrm>
          <a:off x="19278111" y="1319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86134</xdr:rowOff>
    </xdr:from>
    <xdr:to>
      <xdr:col>98</xdr:col>
      <xdr:colOff>38100</xdr:colOff>
      <xdr:row>77</xdr:row>
      <xdr:rowOff>16284</xdr:rowOff>
    </xdr:to>
    <xdr:sp macro="" textlink="">
      <xdr:nvSpPr>
        <xdr:cNvPr id="861" name="フローチャート: 判断 860"/>
        <xdr:cNvSpPr/>
      </xdr:nvSpPr>
      <xdr:spPr>
        <a:xfrm>
          <a:off x="18605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7411</xdr:rowOff>
    </xdr:from>
    <xdr:ext cx="534377" cy="259045"/>
    <xdr:sp macro="" textlink="">
      <xdr:nvSpPr>
        <xdr:cNvPr id="862" name="テキスト ボックス 861"/>
        <xdr:cNvSpPr txBox="1"/>
      </xdr:nvSpPr>
      <xdr:spPr>
        <a:xfrm>
          <a:off x="18389111" y="1320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104108</xdr:rowOff>
    </xdr:from>
    <xdr:to>
      <xdr:col>116</xdr:col>
      <xdr:colOff>114300</xdr:colOff>
      <xdr:row>74</xdr:row>
      <xdr:rowOff>34258</xdr:rowOff>
    </xdr:to>
    <xdr:sp macro="" textlink="">
      <xdr:nvSpPr>
        <xdr:cNvPr id="868" name="楕円 867"/>
        <xdr:cNvSpPr/>
      </xdr:nvSpPr>
      <xdr:spPr>
        <a:xfrm>
          <a:off x="22110700" y="1261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126985</xdr:rowOff>
    </xdr:from>
    <xdr:ext cx="599010" cy="259045"/>
    <xdr:sp macro="" textlink="">
      <xdr:nvSpPr>
        <xdr:cNvPr id="869" name="繰出金該当値テキスト"/>
        <xdr:cNvSpPr txBox="1"/>
      </xdr:nvSpPr>
      <xdr:spPr>
        <a:xfrm>
          <a:off x="22212300" y="12471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153082</xdr:rowOff>
    </xdr:from>
    <xdr:to>
      <xdr:col>112</xdr:col>
      <xdr:colOff>38100</xdr:colOff>
      <xdr:row>74</xdr:row>
      <xdr:rowOff>83232</xdr:rowOff>
    </xdr:to>
    <xdr:sp macro="" textlink="">
      <xdr:nvSpPr>
        <xdr:cNvPr id="870" name="楕円 869"/>
        <xdr:cNvSpPr/>
      </xdr:nvSpPr>
      <xdr:spPr>
        <a:xfrm>
          <a:off x="21272500" y="1266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99759</xdr:rowOff>
    </xdr:from>
    <xdr:ext cx="599010" cy="259045"/>
    <xdr:sp macro="" textlink="">
      <xdr:nvSpPr>
        <xdr:cNvPr id="871" name="テキスト ボックス 870"/>
        <xdr:cNvSpPr txBox="1"/>
      </xdr:nvSpPr>
      <xdr:spPr>
        <a:xfrm>
          <a:off x="21023795" y="1244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114002</xdr:rowOff>
    </xdr:from>
    <xdr:to>
      <xdr:col>107</xdr:col>
      <xdr:colOff>101600</xdr:colOff>
      <xdr:row>74</xdr:row>
      <xdr:rowOff>44152</xdr:rowOff>
    </xdr:to>
    <xdr:sp macro="" textlink="">
      <xdr:nvSpPr>
        <xdr:cNvPr id="872" name="楕円 871"/>
        <xdr:cNvSpPr/>
      </xdr:nvSpPr>
      <xdr:spPr>
        <a:xfrm>
          <a:off x="20383500" y="1262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60679</xdr:rowOff>
    </xdr:from>
    <xdr:ext cx="599010" cy="259045"/>
    <xdr:sp macro="" textlink="">
      <xdr:nvSpPr>
        <xdr:cNvPr id="873" name="テキスト ボックス 872"/>
        <xdr:cNvSpPr txBox="1"/>
      </xdr:nvSpPr>
      <xdr:spPr>
        <a:xfrm>
          <a:off x="20134795" y="12405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67270</xdr:rowOff>
    </xdr:from>
    <xdr:to>
      <xdr:col>102</xdr:col>
      <xdr:colOff>165100</xdr:colOff>
      <xdr:row>74</xdr:row>
      <xdr:rowOff>168870</xdr:rowOff>
    </xdr:to>
    <xdr:sp macro="" textlink="">
      <xdr:nvSpPr>
        <xdr:cNvPr id="874" name="楕円 873"/>
        <xdr:cNvSpPr/>
      </xdr:nvSpPr>
      <xdr:spPr>
        <a:xfrm>
          <a:off x="19494500" y="1275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13947</xdr:rowOff>
    </xdr:from>
    <xdr:ext cx="599010" cy="259045"/>
    <xdr:sp macro="" textlink="">
      <xdr:nvSpPr>
        <xdr:cNvPr id="875" name="テキスト ボックス 874"/>
        <xdr:cNvSpPr txBox="1"/>
      </xdr:nvSpPr>
      <xdr:spPr>
        <a:xfrm>
          <a:off x="19245795" y="1252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114264</xdr:rowOff>
    </xdr:from>
    <xdr:to>
      <xdr:col>98</xdr:col>
      <xdr:colOff>38100</xdr:colOff>
      <xdr:row>75</xdr:row>
      <xdr:rowOff>44414</xdr:rowOff>
    </xdr:to>
    <xdr:sp macro="" textlink="">
      <xdr:nvSpPr>
        <xdr:cNvPr id="876" name="楕円 875"/>
        <xdr:cNvSpPr/>
      </xdr:nvSpPr>
      <xdr:spPr>
        <a:xfrm>
          <a:off x="18605500" y="1280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60941</xdr:rowOff>
    </xdr:from>
    <xdr:ext cx="599010" cy="259045"/>
    <xdr:sp macro="" textlink="">
      <xdr:nvSpPr>
        <xdr:cNvPr id="877" name="テキスト ボックス 876"/>
        <xdr:cNvSpPr txBox="1"/>
      </xdr:nvSpPr>
      <xdr:spPr>
        <a:xfrm>
          <a:off x="18356795" y="12576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性質別に係る住民一人当たりのコストは、人件費、維持補修費、扶助費、公債費及び繰出金において類似団体平均を上回っている。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人件費については、引き続き職員定数管理を行っていきながら、経費の削減に努める。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維持補修費は、公共施設の老朽化に伴い今後も増加していくことが予想されるため、統廃合等の検討が必要である。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扶助費は、高齢化に伴う社会保障費等が今後も増加していく見込みであり、大幅な抑制は難しい状況である。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公債費は、償還時期のピークを過ぎ、近年は減少傾向ではあるが、依然として類似団体平均よりも高い水準であるため、計画的な借入れを行うよう努める。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繰出金は、依然として類似団体平均よりも大きく上回っているため、料金や保険料等の見直しなどを検討し、抑制するよう努める。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8,689
8,561
180.81
7,283,280
7,167,114
107,172
4,198,609
8,763,815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137160</xdr:rowOff>
    </xdr:from>
    <xdr:to>
      <xdr:col>24</xdr:col>
      <xdr:colOff>62865</xdr:colOff>
      <xdr:row>39</xdr:row>
      <xdr:rowOff>6350</xdr:rowOff>
    </xdr:to>
    <xdr:cxnSp macro="">
      <xdr:nvCxnSpPr>
        <xdr:cNvPr id="56" name="直線コネクタ 55"/>
        <xdr:cNvCxnSpPr/>
      </xdr:nvCxnSpPr>
      <xdr:spPr>
        <a:xfrm flipV="1">
          <a:off x="4633595" y="5109210"/>
          <a:ext cx="127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10177</xdr:rowOff>
    </xdr:from>
    <xdr:ext cx="469744" cy="259045"/>
    <xdr:sp macro="" textlink="">
      <xdr:nvSpPr>
        <xdr:cNvPr id="57" name="議会費最小値テキスト"/>
        <xdr:cNvSpPr txBox="1"/>
      </xdr:nvSpPr>
      <xdr:spPr>
        <a:xfrm>
          <a:off x="4686300"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6350</xdr:rowOff>
    </xdr:from>
    <xdr:to>
      <xdr:col>24</xdr:col>
      <xdr:colOff>152400</xdr:colOff>
      <xdr:row>39</xdr:row>
      <xdr:rowOff>6350</xdr:rowOff>
    </xdr:to>
    <xdr:cxnSp macro="">
      <xdr:nvCxnSpPr>
        <xdr:cNvPr id="58" name="直線コネクタ 57"/>
        <xdr:cNvCxnSpPr/>
      </xdr:nvCxnSpPr>
      <xdr:spPr>
        <a:xfrm>
          <a:off x="4546600" y="669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83837</xdr:rowOff>
    </xdr:from>
    <xdr:ext cx="534377" cy="259045"/>
    <xdr:sp macro="" textlink="">
      <xdr:nvSpPr>
        <xdr:cNvPr id="59" name="議会費最大値テキスト"/>
        <xdr:cNvSpPr txBox="1"/>
      </xdr:nvSpPr>
      <xdr:spPr>
        <a:xfrm>
          <a:off x="4686300" y="488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137160</xdr:rowOff>
    </xdr:from>
    <xdr:to>
      <xdr:col>24</xdr:col>
      <xdr:colOff>152400</xdr:colOff>
      <xdr:row>29</xdr:row>
      <xdr:rowOff>137160</xdr:rowOff>
    </xdr:to>
    <xdr:cxnSp macro="">
      <xdr:nvCxnSpPr>
        <xdr:cNvPr id="60" name="直線コネクタ 59"/>
        <xdr:cNvCxnSpPr/>
      </xdr:nvCxnSpPr>
      <xdr:spPr>
        <a:xfrm>
          <a:off x="4546600" y="510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146304</xdr:rowOff>
    </xdr:from>
    <xdr:to>
      <xdr:col>24</xdr:col>
      <xdr:colOff>63500</xdr:colOff>
      <xdr:row>37</xdr:row>
      <xdr:rowOff>44450</xdr:rowOff>
    </xdr:to>
    <xdr:cxnSp macro="">
      <xdr:nvCxnSpPr>
        <xdr:cNvPr id="61" name="直線コネクタ 60"/>
        <xdr:cNvCxnSpPr/>
      </xdr:nvCxnSpPr>
      <xdr:spPr>
        <a:xfrm>
          <a:off x="3797300" y="6318504"/>
          <a:ext cx="838200" cy="6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69613</xdr:rowOff>
    </xdr:from>
    <xdr:ext cx="469744" cy="259045"/>
    <xdr:sp macro="" textlink="">
      <xdr:nvSpPr>
        <xdr:cNvPr id="62" name="議会費平均値テキスト"/>
        <xdr:cNvSpPr txBox="1"/>
      </xdr:nvSpPr>
      <xdr:spPr>
        <a:xfrm>
          <a:off x="4686300" y="6070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46736</xdr:rowOff>
    </xdr:from>
    <xdr:to>
      <xdr:col>24</xdr:col>
      <xdr:colOff>114300</xdr:colOff>
      <xdr:row>36</xdr:row>
      <xdr:rowOff>148336</xdr:rowOff>
    </xdr:to>
    <xdr:sp macro="" textlink="">
      <xdr:nvSpPr>
        <xdr:cNvPr id="63" name="フローチャート: 判断 62"/>
        <xdr:cNvSpPr/>
      </xdr:nvSpPr>
      <xdr:spPr>
        <a:xfrm>
          <a:off x="45847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115062</xdr:rowOff>
    </xdr:from>
    <xdr:to>
      <xdr:col>19</xdr:col>
      <xdr:colOff>177800</xdr:colOff>
      <xdr:row>36</xdr:row>
      <xdr:rowOff>146304</xdr:rowOff>
    </xdr:to>
    <xdr:cxnSp macro="">
      <xdr:nvCxnSpPr>
        <xdr:cNvPr id="64" name="直線コネクタ 63"/>
        <xdr:cNvCxnSpPr/>
      </xdr:nvCxnSpPr>
      <xdr:spPr>
        <a:xfrm>
          <a:off x="2908300" y="6287262"/>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45085</xdr:rowOff>
    </xdr:from>
    <xdr:to>
      <xdr:col>20</xdr:col>
      <xdr:colOff>38100</xdr:colOff>
      <xdr:row>36</xdr:row>
      <xdr:rowOff>146685</xdr:rowOff>
    </xdr:to>
    <xdr:sp macro="" textlink="">
      <xdr:nvSpPr>
        <xdr:cNvPr id="65" name="フローチャート: 判断 64"/>
        <xdr:cNvSpPr/>
      </xdr:nvSpPr>
      <xdr:spPr>
        <a:xfrm>
          <a:off x="3746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163212</xdr:rowOff>
    </xdr:from>
    <xdr:ext cx="469744" cy="259045"/>
    <xdr:sp macro="" textlink="">
      <xdr:nvSpPr>
        <xdr:cNvPr id="66" name="テキスト ボックス 65"/>
        <xdr:cNvSpPr txBox="1"/>
      </xdr:nvSpPr>
      <xdr:spPr>
        <a:xfrm>
          <a:off x="3562428" y="599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73914</xdr:rowOff>
    </xdr:from>
    <xdr:to>
      <xdr:col>15</xdr:col>
      <xdr:colOff>50800</xdr:colOff>
      <xdr:row>36</xdr:row>
      <xdr:rowOff>115062</xdr:rowOff>
    </xdr:to>
    <xdr:cxnSp macro="">
      <xdr:nvCxnSpPr>
        <xdr:cNvPr id="67" name="直線コネクタ 66"/>
        <xdr:cNvCxnSpPr/>
      </xdr:nvCxnSpPr>
      <xdr:spPr>
        <a:xfrm>
          <a:off x="2019300" y="624611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65532</xdr:rowOff>
    </xdr:from>
    <xdr:to>
      <xdr:col>15</xdr:col>
      <xdr:colOff>101600</xdr:colOff>
      <xdr:row>36</xdr:row>
      <xdr:rowOff>167132</xdr:rowOff>
    </xdr:to>
    <xdr:sp macro="" textlink="">
      <xdr:nvSpPr>
        <xdr:cNvPr id="68" name="フローチャート: 判断 67"/>
        <xdr:cNvSpPr/>
      </xdr:nvSpPr>
      <xdr:spPr>
        <a:xfrm>
          <a:off x="2857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158259</xdr:rowOff>
    </xdr:from>
    <xdr:ext cx="469744" cy="259045"/>
    <xdr:sp macro="" textlink="">
      <xdr:nvSpPr>
        <xdr:cNvPr id="69" name="テキスト ボックス 68"/>
        <xdr:cNvSpPr txBox="1"/>
      </xdr:nvSpPr>
      <xdr:spPr>
        <a:xfrm>
          <a:off x="2673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67818</xdr:rowOff>
    </xdr:from>
    <xdr:to>
      <xdr:col>10</xdr:col>
      <xdr:colOff>114300</xdr:colOff>
      <xdr:row>36</xdr:row>
      <xdr:rowOff>73914</xdr:rowOff>
    </xdr:to>
    <xdr:cxnSp macro="">
      <xdr:nvCxnSpPr>
        <xdr:cNvPr id="70" name="直線コネクタ 69"/>
        <xdr:cNvCxnSpPr/>
      </xdr:nvCxnSpPr>
      <xdr:spPr>
        <a:xfrm>
          <a:off x="1130300" y="624001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89662</xdr:rowOff>
    </xdr:from>
    <xdr:to>
      <xdr:col>10</xdr:col>
      <xdr:colOff>165100</xdr:colOff>
      <xdr:row>37</xdr:row>
      <xdr:rowOff>19812</xdr:rowOff>
    </xdr:to>
    <xdr:sp macro="" textlink="">
      <xdr:nvSpPr>
        <xdr:cNvPr id="71" name="フローチャート: 判断 70"/>
        <xdr:cNvSpPr/>
      </xdr:nvSpPr>
      <xdr:spPr>
        <a:xfrm>
          <a:off x="1968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10939</xdr:rowOff>
    </xdr:from>
    <xdr:ext cx="469744" cy="259045"/>
    <xdr:sp macro="" textlink="">
      <xdr:nvSpPr>
        <xdr:cNvPr id="72" name="テキスト ボックス 71"/>
        <xdr:cNvSpPr txBox="1"/>
      </xdr:nvSpPr>
      <xdr:spPr>
        <a:xfrm>
          <a:off x="1784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2794</xdr:rowOff>
    </xdr:from>
    <xdr:to>
      <xdr:col>6</xdr:col>
      <xdr:colOff>38100</xdr:colOff>
      <xdr:row>36</xdr:row>
      <xdr:rowOff>104394</xdr:rowOff>
    </xdr:to>
    <xdr:sp macro="" textlink="">
      <xdr:nvSpPr>
        <xdr:cNvPr id="73" name="フローチャート: 判断 72"/>
        <xdr:cNvSpPr/>
      </xdr:nvSpPr>
      <xdr:spPr>
        <a:xfrm>
          <a:off x="1079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120921</xdr:rowOff>
    </xdr:from>
    <xdr:ext cx="469744" cy="259045"/>
    <xdr:sp macro="" textlink="">
      <xdr:nvSpPr>
        <xdr:cNvPr id="74" name="テキスト ボックス 73"/>
        <xdr:cNvSpPr txBox="1"/>
      </xdr:nvSpPr>
      <xdr:spPr>
        <a:xfrm>
          <a:off x="895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165100</xdr:rowOff>
    </xdr:from>
    <xdr:to>
      <xdr:col>24</xdr:col>
      <xdr:colOff>114300</xdr:colOff>
      <xdr:row>37</xdr:row>
      <xdr:rowOff>95250</xdr:rowOff>
    </xdr:to>
    <xdr:sp macro="" textlink="">
      <xdr:nvSpPr>
        <xdr:cNvPr id="80" name="楕円 79"/>
        <xdr:cNvSpPr/>
      </xdr:nvSpPr>
      <xdr:spPr>
        <a:xfrm>
          <a:off x="45847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143527</xdr:rowOff>
    </xdr:from>
    <xdr:ext cx="469744" cy="259045"/>
    <xdr:sp macro="" textlink="">
      <xdr:nvSpPr>
        <xdr:cNvPr id="81" name="議会費該当値テキスト"/>
        <xdr:cNvSpPr txBox="1"/>
      </xdr:nvSpPr>
      <xdr:spPr>
        <a:xfrm>
          <a:off x="4686300"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95504</xdr:rowOff>
    </xdr:from>
    <xdr:to>
      <xdr:col>20</xdr:col>
      <xdr:colOff>38100</xdr:colOff>
      <xdr:row>37</xdr:row>
      <xdr:rowOff>25654</xdr:rowOff>
    </xdr:to>
    <xdr:sp macro="" textlink="">
      <xdr:nvSpPr>
        <xdr:cNvPr id="82" name="楕円 81"/>
        <xdr:cNvSpPr/>
      </xdr:nvSpPr>
      <xdr:spPr>
        <a:xfrm>
          <a:off x="3746500" y="626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16781</xdr:rowOff>
    </xdr:from>
    <xdr:ext cx="469744" cy="259045"/>
    <xdr:sp macro="" textlink="">
      <xdr:nvSpPr>
        <xdr:cNvPr id="83" name="テキスト ボックス 82"/>
        <xdr:cNvSpPr txBox="1"/>
      </xdr:nvSpPr>
      <xdr:spPr>
        <a:xfrm>
          <a:off x="3562428" y="636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64262</xdr:rowOff>
    </xdr:from>
    <xdr:to>
      <xdr:col>15</xdr:col>
      <xdr:colOff>101600</xdr:colOff>
      <xdr:row>36</xdr:row>
      <xdr:rowOff>165862</xdr:rowOff>
    </xdr:to>
    <xdr:sp macro="" textlink="">
      <xdr:nvSpPr>
        <xdr:cNvPr id="84" name="楕円 83"/>
        <xdr:cNvSpPr/>
      </xdr:nvSpPr>
      <xdr:spPr>
        <a:xfrm>
          <a:off x="2857500" y="62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10939</xdr:rowOff>
    </xdr:from>
    <xdr:ext cx="469744" cy="259045"/>
    <xdr:sp macro="" textlink="">
      <xdr:nvSpPr>
        <xdr:cNvPr id="85" name="テキスト ボックス 84"/>
        <xdr:cNvSpPr txBox="1"/>
      </xdr:nvSpPr>
      <xdr:spPr>
        <a:xfrm>
          <a:off x="2673428" y="601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23114</xdr:rowOff>
    </xdr:from>
    <xdr:to>
      <xdr:col>10</xdr:col>
      <xdr:colOff>165100</xdr:colOff>
      <xdr:row>36</xdr:row>
      <xdr:rowOff>124714</xdr:rowOff>
    </xdr:to>
    <xdr:sp macro="" textlink="">
      <xdr:nvSpPr>
        <xdr:cNvPr id="86" name="楕円 85"/>
        <xdr:cNvSpPr/>
      </xdr:nvSpPr>
      <xdr:spPr>
        <a:xfrm>
          <a:off x="1968500" y="61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141241</xdr:rowOff>
    </xdr:from>
    <xdr:ext cx="469744" cy="259045"/>
    <xdr:sp macro="" textlink="">
      <xdr:nvSpPr>
        <xdr:cNvPr id="87" name="テキスト ボックス 86"/>
        <xdr:cNvSpPr txBox="1"/>
      </xdr:nvSpPr>
      <xdr:spPr>
        <a:xfrm>
          <a:off x="1784428" y="597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17018</xdr:rowOff>
    </xdr:from>
    <xdr:to>
      <xdr:col>6</xdr:col>
      <xdr:colOff>38100</xdr:colOff>
      <xdr:row>36</xdr:row>
      <xdr:rowOff>118618</xdr:rowOff>
    </xdr:to>
    <xdr:sp macro="" textlink="">
      <xdr:nvSpPr>
        <xdr:cNvPr id="88" name="楕円 87"/>
        <xdr:cNvSpPr/>
      </xdr:nvSpPr>
      <xdr:spPr>
        <a:xfrm>
          <a:off x="1079500" y="618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109745</xdr:rowOff>
    </xdr:from>
    <xdr:ext cx="469744" cy="259045"/>
    <xdr:sp macro="" textlink="">
      <xdr:nvSpPr>
        <xdr:cNvPr id="89" name="テキスト ボックス 88"/>
        <xdr:cNvSpPr txBox="1"/>
      </xdr:nvSpPr>
      <xdr:spPr>
        <a:xfrm>
          <a:off x="895428" y="628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63477</xdr:rowOff>
    </xdr:from>
    <xdr:to>
      <xdr:col>24</xdr:col>
      <xdr:colOff>62865</xdr:colOff>
      <xdr:row>59</xdr:row>
      <xdr:rowOff>3399</xdr:rowOff>
    </xdr:to>
    <xdr:cxnSp macro="">
      <xdr:nvCxnSpPr>
        <xdr:cNvPr id="115" name="直線コネクタ 114"/>
        <xdr:cNvCxnSpPr/>
      </xdr:nvCxnSpPr>
      <xdr:spPr>
        <a:xfrm flipV="1">
          <a:off x="4633595" y="8807427"/>
          <a:ext cx="1270" cy="131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7226</xdr:rowOff>
    </xdr:from>
    <xdr:ext cx="534377" cy="259045"/>
    <xdr:sp macro="" textlink="">
      <xdr:nvSpPr>
        <xdr:cNvPr id="116" name="総務費最小値テキスト"/>
        <xdr:cNvSpPr txBox="1"/>
      </xdr:nvSpPr>
      <xdr:spPr>
        <a:xfrm>
          <a:off x="4686300" y="1012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3399</xdr:rowOff>
    </xdr:from>
    <xdr:to>
      <xdr:col>24</xdr:col>
      <xdr:colOff>152400</xdr:colOff>
      <xdr:row>59</xdr:row>
      <xdr:rowOff>3399</xdr:rowOff>
    </xdr:to>
    <xdr:cxnSp macro="">
      <xdr:nvCxnSpPr>
        <xdr:cNvPr id="117" name="直線コネクタ 116"/>
        <xdr:cNvCxnSpPr/>
      </xdr:nvCxnSpPr>
      <xdr:spPr>
        <a:xfrm>
          <a:off x="4546600" y="1011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10154</xdr:rowOff>
    </xdr:from>
    <xdr:ext cx="599010" cy="259045"/>
    <xdr:sp macro="" textlink="">
      <xdr:nvSpPr>
        <xdr:cNvPr id="118" name="総務費最大値テキスト"/>
        <xdr:cNvSpPr txBox="1"/>
      </xdr:nvSpPr>
      <xdr:spPr>
        <a:xfrm>
          <a:off x="4686300" y="858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63477</xdr:rowOff>
    </xdr:from>
    <xdr:to>
      <xdr:col>24</xdr:col>
      <xdr:colOff>152400</xdr:colOff>
      <xdr:row>51</xdr:row>
      <xdr:rowOff>63477</xdr:rowOff>
    </xdr:to>
    <xdr:cxnSp macro="">
      <xdr:nvCxnSpPr>
        <xdr:cNvPr id="119" name="直線コネクタ 118"/>
        <xdr:cNvCxnSpPr/>
      </xdr:nvCxnSpPr>
      <xdr:spPr>
        <a:xfrm>
          <a:off x="4546600" y="880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105821</xdr:rowOff>
    </xdr:from>
    <xdr:to>
      <xdr:col>24</xdr:col>
      <xdr:colOff>63500</xdr:colOff>
      <xdr:row>58</xdr:row>
      <xdr:rowOff>122873</xdr:rowOff>
    </xdr:to>
    <xdr:cxnSp macro="">
      <xdr:nvCxnSpPr>
        <xdr:cNvPr id="120" name="直線コネクタ 119"/>
        <xdr:cNvCxnSpPr/>
      </xdr:nvCxnSpPr>
      <xdr:spPr>
        <a:xfrm>
          <a:off x="3797300" y="10049921"/>
          <a:ext cx="838200" cy="1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140373</xdr:rowOff>
    </xdr:from>
    <xdr:ext cx="599010" cy="259045"/>
    <xdr:sp macro="" textlink="">
      <xdr:nvSpPr>
        <xdr:cNvPr id="121" name="総務費平均値テキスト"/>
        <xdr:cNvSpPr txBox="1"/>
      </xdr:nvSpPr>
      <xdr:spPr>
        <a:xfrm>
          <a:off x="4686300" y="97415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117496</xdr:rowOff>
    </xdr:from>
    <xdr:to>
      <xdr:col>24</xdr:col>
      <xdr:colOff>114300</xdr:colOff>
      <xdr:row>58</xdr:row>
      <xdr:rowOff>47646</xdr:rowOff>
    </xdr:to>
    <xdr:sp macro="" textlink="">
      <xdr:nvSpPr>
        <xdr:cNvPr id="122" name="フローチャート: 判断 121"/>
        <xdr:cNvSpPr/>
      </xdr:nvSpPr>
      <xdr:spPr>
        <a:xfrm>
          <a:off x="45847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100795</xdr:rowOff>
    </xdr:from>
    <xdr:to>
      <xdr:col>19</xdr:col>
      <xdr:colOff>177800</xdr:colOff>
      <xdr:row>58</xdr:row>
      <xdr:rowOff>105821</xdr:rowOff>
    </xdr:to>
    <xdr:cxnSp macro="">
      <xdr:nvCxnSpPr>
        <xdr:cNvPr id="123" name="直線コネクタ 122"/>
        <xdr:cNvCxnSpPr/>
      </xdr:nvCxnSpPr>
      <xdr:spPr>
        <a:xfrm>
          <a:off x="2908300" y="10044895"/>
          <a:ext cx="889000" cy="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122558</xdr:rowOff>
    </xdr:from>
    <xdr:to>
      <xdr:col>20</xdr:col>
      <xdr:colOff>38100</xdr:colOff>
      <xdr:row>58</xdr:row>
      <xdr:rowOff>52708</xdr:rowOff>
    </xdr:to>
    <xdr:sp macro="" textlink="">
      <xdr:nvSpPr>
        <xdr:cNvPr id="124" name="フローチャート: 判断 123"/>
        <xdr:cNvSpPr/>
      </xdr:nvSpPr>
      <xdr:spPr>
        <a:xfrm>
          <a:off x="3746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69235</xdr:rowOff>
    </xdr:from>
    <xdr:ext cx="599010" cy="259045"/>
    <xdr:sp macro="" textlink="">
      <xdr:nvSpPr>
        <xdr:cNvPr id="125" name="テキスト ボックス 124"/>
        <xdr:cNvSpPr txBox="1"/>
      </xdr:nvSpPr>
      <xdr:spPr>
        <a:xfrm>
          <a:off x="3497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97420</xdr:rowOff>
    </xdr:from>
    <xdr:to>
      <xdr:col>15</xdr:col>
      <xdr:colOff>50800</xdr:colOff>
      <xdr:row>58</xdr:row>
      <xdr:rowOff>100795</xdr:rowOff>
    </xdr:to>
    <xdr:cxnSp macro="">
      <xdr:nvCxnSpPr>
        <xdr:cNvPr id="126" name="直線コネクタ 125"/>
        <xdr:cNvCxnSpPr/>
      </xdr:nvCxnSpPr>
      <xdr:spPr>
        <a:xfrm>
          <a:off x="2019300" y="10041520"/>
          <a:ext cx="889000" cy="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104806</xdr:rowOff>
    </xdr:from>
    <xdr:to>
      <xdr:col>15</xdr:col>
      <xdr:colOff>101600</xdr:colOff>
      <xdr:row>58</xdr:row>
      <xdr:rowOff>34956</xdr:rowOff>
    </xdr:to>
    <xdr:sp macro="" textlink="">
      <xdr:nvSpPr>
        <xdr:cNvPr id="127" name="フローチャート: 判断 126"/>
        <xdr:cNvSpPr/>
      </xdr:nvSpPr>
      <xdr:spPr>
        <a:xfrm>
          <a:off x="2857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51483</xdr:rowOff>
    </xdr:from>
    <xdr:ext cx="599010" cy="259045"/>
    <xdr:sp macro="" textlink="">
      <xdr:nvSpPr>
        <xdr:cNvPr id="128" name="テキスト ボックス 127"/>
        <xdr:cNvSpPr txBox="1"/>
      </xdr:nvSpPr>
      <xdr:spPr>
        <a:xfrm>
          <a:off x="2608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97420</xdr:rowOff>
    </xdr:from>
    <xdr:to>
      <xdr:col>10</xdr:col>
      <xdr:colOff>114300</xdr:colOff>
      <xdr:row>58</xdr:row>
      <xdr:rowOff>102897</xdr:rowOff>
    </xdr:to>
    <xdr:cxnSp macro="">
      <xdr:nvCxnSpPr>
        <xdr:cNvPr id="129" name="直線コネクタ 128"/>
        <xdr:cNvCxnSpPr/>
      </xdr:nvCxnSpPr>
      <xdr:spPr>
        <a:xfrm flipV="1">
          <a:off x="1130300" y="10041520"/>
          <a:ext cx="889000" cy="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111819</xdr:rowOff>
    </xdr:from>
    <xdr:to>
      <xdr:col>10</xdr:col>
      <xdr:colOff>165100</xdr:colOff>
      <xdr:row>58</xdr:row>
      <xdr:rowOff>41969</xdr:rowOff>
    </xdr:to>
    <xdr:sp macro="" textlink="">
      <xdr:nvSpPr>
        <xdr:cNvPr id="130" name="フローチャート: 判断 129"/>
        <xdr:cNvSpPr/>
      </xdr:nvSpPr>
      <xdr:spPr>
        <a:xfrm>
          <a:off x="1968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58496</xdr:rowOff>
    </xdr:from>
    <xdr:ext cx="599010" cy="259045"/>
    <xdr:sp macro="" textlink="">
      <xdr:nvSpPr>
        <xdr:cNvPr id="131" name="テキスト ボックス 130"/>
        <xdr:cNvSpPr txBox="1"/>
      </xdr:nvSpPr>
      <xdr:spPr>
        <a:xfrm>
          <a:off x="1719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155896</xdr:rowOff>
    </xdr:from>
    <xdr:to>
      <xdr:col>6</xdr:col>
      <xdr:colOff>38100</xdr:colOff>
      <xdr:row>58</xdr:row>
      <xdr:rowOff>86046</xdr:rowOff>
    </xdr:to>
    <xdr:sp macro="" textlink="">
      <xdr:nvSpPr>
        <xdr:cNvPr id="132" name="フローチャート: 判断 131"/>
        <xdr:cNvSpPr/>
      </xdr:nvSpPr>
      <xdr:spPr>
        <a:xfrm>
          <a:off x="1079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102573</xdr:rowOff>
    </xdr:from>
    <xdr:ext cx="599010" cy="259045"/>
    <xdr:sp macro="" textlink="">
      <xdr:nvSpPr>
        <xdr:cNvPr id="133" name="テキスト ボックス 132"/>
        <xdr:cNvSpPr txBox="1"/>
      </xdr:nvSpPr>
      <xdr:spPr>
        <a:xfrm>
          <a:off x="830795"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72073</xdr:rowOff>
    </xdr:from>
    <xdr:to>
      <xdr:col>24</xdr:col>
      <xdr:colOff>114300</xdr:colOff>
      <xdr:row>59</xdr:row>
      <xdr:rowOff>2223</xdr:rowOff>
    </xdr:to>
    <xdr:sp macro="" textlink="">
      <xdr:nvSpPr>
        <xdr:cNvPr id="139" name="楕円 138"/>
        <xdr:cNvSpPr/>
      </xdr:nvSpPr>
      <xdr:spPr>
        <a:xfrm>
          <a:off x="4584700" y="1001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158450</xdr:rowOff>
    </xdr:from>
    <xdr:ext cx="534377" cy="259045"/>
    <xdr:sp macro="" textlink="">
      <xdr:nvSpPr>
        <xdr:cNvPr id="140" name="総務費該当値テキスト"/>
        <xdr:cNvSpPr txBox="1"/>
      </xdr:nvSpPr>
      <xdr:spPr>
        <a:xfrm>
          <a:off x="4686300" y="993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55021</xdr:rowOff>
    </xdr:from>
    <xdr:to>
      <xdr:col>20</xdr:col>
      <xdr:colOff>38100</xdr:colOff>
      <xdr:row>58</xdr:row>
      <xdr:rowOff>156621</xdr:rowOff>
    </xdr:to>
    <xdr:sp macro="" textlink="">
      <xdr:nvSpPr>
        <xdr:cNvPr id="141" name="楕円 140"/>
        <xdr:cNvSpPr/>
      </xdr:nvSpPr>
      <xdr:spPr>
        <a:xfrm>
          <a:off x="3746500" y="999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147748</xdr:rowOff>
    </xdr:from>
    <xdr:ext cx="599010" cy="259045"/>
    <xdr:sp macro="" textlink="">
      <xdr:nvSpPr>
        <xdr:cNvPr id="142" name="テキスト ボックス 141"/>
        <xdr:cNvSpPr txBox="1"/>
      </xdr:nvSpPr>
      <xdr:spPr>
        <a:xfrm>
          <a:off x="3497795" y="1009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49995</xdr:rowOff>
    </xdr:from>
    <xdr:to>
      <xdr:col>15</xdr:col>
      <xdr:colOff>101600</xdr:colOff>
      <xdr:row>58</xdr:row>
      <xdr:rowOff>151595</xdr:rowOff>
    </xdr:to>
    <xdr:sp macro="" textlink="">
      <xdr:nvSpPr>
        <xdr:cNvPr id="143" name="楕円 142"/>
        <xdr:cNvSpPr/>
      </xdr:nvSpPr>
      <xdr:spPr>
        <a:xfrm>
          <a:off x="2857500" y="99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142722</xdr:rowOff>
    </xdr:from>
    <xdr:ext cx="599010" cy="259045"/>
    <xdr:sp macro="" textlink="">
      <xdr:nvSpPr>
        <xdr:cNvPr id="144" name="テキスト ボックス 143"/>
        <xdr:cNvSpPr txBox="1"/>
      </xdr:nvSpPr>
      <xdr:spPr>
        <a:xfrm>
          <a:off x="2608795" y="10086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46620</xdr:rowOff>
    </xdr:from>
    <xdr:to>
      <xdr:col>10</xdr:col>
      <xdr:colOff>165100</xdr:colOff>
      <xdr:row>58</xdr:row>
      <xdr:rowOff>148220</xdr:rowOff>
    </xdr:to>
    <xdr:sp macro="" textlink="">
      <xdr:nvSpPr>
        <xdr:cNvPr id="145" name="楕円 144"/>
        <xdr:cNvSpPr/>
      </xdr:nvSpPr>
      <xdr:spPr>
        <a:xfrm>
          <a:off x="1968500" y="999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139347</xdr:rowOff>
    </xdr:from>
    <xdr:ext cx="599010" cy="259045"/>
    <xdr:sp macro="" textlink="">
      <xdr:nvSpPr>
        <xdr:cNvPr id="146" name="テキスト ボックス 145"/>
        <xdr:cNvSpPr txBox="1"/>
      </xdr:nvSpPr>
      <xdr:spPr>
        <a:xfrm>
          <a:off x="1719795" y="10083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52097</xdr:rowOff>
    </xdr:from>
    <xdr:to>
      <xdr:col>6</xdr:col>
      <xdr:colOff>38100</xdr:colOff>
      <xdr:row>58</xdr:row>
      <xdr:rowOff>153697</xdr:rowOff>
    </xdr:to>
    <xdr:sp macro="" textlink="">
      <xdr:nvSpPr>
        <xdr:cNvPr id="147" name="楕円 146"/>
        <xdr:cNvSpPr/>
      </xdr:nvSpPr>
      <xdr:spPr>
        <a:xfrm>
          <a:off x="1079500" y="999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144824</xdr:rowOff>
    </xdr:from>
    <xdr:ext cx="599010" cy="259045"/>
    <xdr:sp macro="" textlink="">
      <xdr:nvSpPr>
        <xdr:cNvPr id="148" name="テキスト ボックス 147"/>
        <xdr:cNvSpPr txBox="1"/>
      </xdr:nvSpPr>
      <xdr:spPr>
        <a:xfrm>
          <a:off x="830795" y="1008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65847</xdr:rowOff>
    </xdr:from>
    <xdr:to>
      <xdr:col>24</xdr:col>
      <xdr:colOff>62865</xdr:colOff>
      <xdr:row>78</xdr:row>
      <xdr:rowOff>124681</xdr:rowOff>
    </xdr:to>
    <xdr:cxnSp macro="">
      <xdr:nvCxnSpPr>
        <xdr:cNvPr id="173" name="直線コネクタ 172"/>
        <xdr:cNvCxnSpPr/>
      </xdr:nvCxnSpPr>
      <xdr:spPr>
        <a:xfrm flipV="1">
          <a:off x="4633595" y="12238797"/>
          <a:ext cx="1270" cy="125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128508</xdr:rowOff>
    </xdr:from>
    <xdr:ext cx="599010" cy="259045"/>
    <xdr:sp macro="" textlink="">
      <xdr:nvSpPr>
        <xdr:cNvPr id="174" name="民生費最小値テキスト"/>
        <xdr:cNvSpPr txBox="1"/>
      </xdr:nvSpPr>
      <xdr:spPr>
        <a:xfrm>
          <a:off x="4686300" y="1350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124681</xdr:rowOff>
    </xdr:from>
    <xdr:to>
      <xdr:col>24</xdr:col>
      <xdr:colOff>152400</xdr:colOff>
      <xdr:row>78</xdr:row>
      <xdr:rowOff>124681</xdr:rowOff>
    </xdr:to>
    <xdr:cxnSp macro="">
      <xdr:nvCxnSpPr>
        <xdr:cNvPr id="175" name="直線コネクタ 174"/>
        <xdr:cNvCxnSpPr/>
      </xdr:nvCxnSpPr>
      <xdr:spPr>
        <a:xfrm>
          <a:off x="4546600" y="13497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12524</xdr:rowOff>
    </xdr:from>
    <xdr:ext cx="599010" cy="259045"/>
    <xdr:sp macro="" textlink="">
      <xdr:nvSpPr>
        <xdr:cNvPr id="176" name="民生費最大値テキスト"/>
        <xdr:cNvSpPr txBox="1"/>
      </xdr:nvSpPr>
      <xdr:spPr>
        <a:xfrm>
          <a:off x="4686300" y="1201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65847</xdr:rowOff>
    </xdr:from>
    <xdr:to>
      <xdr:col>24</xdr:col>
      <xdr:colOff>152400</xdr:colOff>
      <xdr:row>71</xdr:row>
      <xdr:rowOff>65847</xdr:rowOff>
    </xdr:to>
    <xdr:cxnSp macro="">
      <xdr:nvCxnSpPr>
        <xdr:cNvPr id="177" name="直線コネクタ 176"/>
        <xdr:cNvCxnSpPr/>
      </xdr:nvCxnSpPr>
      <xdr:spPr>
        <a:xfrm>
          <a:off x="4546600" y="1223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103703</xdr:rowOff>
    </xdr:from>
    <xdr:to>
      <xdr:col>24</xdr:col>
      <xdr:colOff>63500</xdr:colOff>
      <xdr:row>75</xdr:row>
      <xdr:rowOff>61572</xdr:rowOff>
    </xdr:to>
    <xdr:cxnSp macro="">
      <xdr:nvCxnSpPr>
        <xdr:cNvPr id="178" name="直線コネクタ 177"/>
        <xdr:cNvCxnSpPr/>
      </xdr:nvCxnSpPr>
      <xdr:spPr>
        <a:xfrm>
          <a:off x="3797300" y="12791003"/>
          <a:ext cx="838200" cy="12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121986</xdr:rowOff>
    </xdr:from>
    <xdr:ext cx="599010" cy="259045"/>
    <xdr:sp macro="" textlink="">
      <xdr:nvSpPr>
        <xdr:cNvPr id="179" name="民生費平均値テキスト"/>
        <xdr:cNvSpPr txBox="1"/>
      </xdr:nvSpPr>
      <xdr:spPr>
        <a:xfrm>
          <a:off x="4686300" y="12980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143558</xdr:rowOff>
    </xdr:from>
    <xdr:to>
      <xdr:col>24</xdr:col>
      <xdr:colOff>114300</xdr:colOff>
      <xdr:row>76</xdr:row>
      <xdr:rowOff>73707</xdr:rowOff>
    </xdr:to>
    <xdr:sp macro="" textlink="">
      <xdr:nvSpPr>
        <xdr:cNvPr id="180" name="フローチャート: 判断 179"/>
        <xdr:cNvSpPr/>
      </xdr:nvSpPr>
      <xdr:spPr>
        <a:xfrm>
          <a:off x="45847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103703</xdr:rowOff>
    </xdr:from>
    <xdr:to>
      <xdr:col>19</xdr:col>
      <xdr:colOff>177800</xdr:colOff>
      <xdr:row>75</xdr:row>
      <xdr:rowOff>147244</xdr:rowOff>
    </xdr:to>
    <xdr:cxnSp macro="">
      <xdr:nvCxnSpPr>
        <xdr:cNvPr id="181" name="直線コネクタ 180"/>
        <xdr:cNvCxnSpPr/>
      </xdr:nvCxnSpPr>
      <xdr:spPr>
        <a:xfrm flipV="1">
          <a:off x="2908300" y="12791003"/>
          <a:ext cx="889000" cy="21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3663</xdr:rowOff>
    </xdr:from>
    <xdr:to>
      <xdr:col>20</xdr:col>
      <xdr:colOff>38100</xdr:colOff>
      <xdr:row>76</xdr:row>
      <xdr:rowOff>105263</xdr:rowOff>
    </xdr:to>
    <xdr:sp macro="" textlink="">
      <xdr:nvSpPr>
        <xdr:cNvPr id="182" name="フローチャート: 判断 181"/>
        <xdr:cNvSpPr/>
      </xdr:nvSpPr>
      <xdr:spPr>
        <a:xfrm>
          <a:off x="3746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96390</xdr:rowOff>
    </xdr:from>
    <xdr:ext cx="599010" cy="259045"/>
    <xdr:sp macro="" textlink="">
      <xdr:nvSpPr>
        <xdr:cNvPr id="183" name="テキスト ボックス 182"/>
        <xdr:cNvSpPr txBox="1"/>
      </xdr:nvSpPr>
      <xdr:spPr>
        <a:xfrm>
          <a:off x="3497795" y="131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143997</xdr:rowOff>
    </xdr:from>
    <xdr:to>
      <xdr:col>15</xdr:col>
      <xdr:colOff>50800</xdr:colOff>
      <xdr:row>75</xdr:row>
      <xdr:rowOff>147244</xdr:rowOff>
    </xdr:to>
    <xdr:cxnSp macro="">
      <xdr:nvCxnSpPr>
        <xdr:cNvPr id="184" name="直線コネクタ 183"/>
        <xdr:cNvCxnSpPr/>
      </xdr:nvCxnSpPr>
      <xdr:spPr>
        <a:xfrm>
          <a:off x="2019300" y="13002747"/>
          <a:ext cx="88900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16090</xdr:rowOff>
    </xdr:from>
    <xdr:to>
      <xdr:col>15</xdr:col>
      <xdr:colOff>101600</xdr:colOff>
      <xdr:row>76</xdr:row>
      <xdr:rowOff>117690</xdr:rowOff>
    </xdr:to>
    <xdr:sp macro="" textlink="">
      <xdr:nvSpPr>
        <xdr:cNvPr id="185" name="フローチャート: 判断 184"/>
        <xdr:cNvSpPr/>
      </xdr:nvSpPr>
      <xdr:spPr>
        <a:xfrm>
          <a:off x="2857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108817</xdr:rowOff>
    </xdr:from>
    <xdr:ext cx="599010" cy="259045"/>
    <xdr:sp macro="" textlink="">
      <xdr:nvSpPr>
        <xdr:cNvPr id="186" name="テキスト ボックス 185"/>
        <xdr:cNvSpPr txBox="1"/>
      </xdr:nvSpPr>
      <xdr:spPr>
        <a:xfrm>
          <a:off x="2608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143997</xdr:rowOff>
    </xdr:from>
    <xdr:to>
      <xdr:col>10</xdr:col>
      <xdr:colOff>114300</xdr:colOff>
      <xdr:row>76</xdr:row>
      <xdr:rowOff>23152</xdr:rowOff>
    </xdr:to>
    <xdr:cxnSp macro="">
      <xdr:nvCxnSpPr>
        <xdr:cNvPr id="187" name="直線コネクタ 186"/>
        <xdr:cNvCxnSpPr/>
      </xdr:nvCxnSpPr>
      <xdr:spPr>
        <a:xfrm flipV="1">
          <a:off x="1130300" y="13002747"/>
          <a:ext cx="889000" cy="5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27910</xdr:rowOff>
    </xdr:from>
    <xdr:to>
      <xdr:col>10</xdr:col>
      <xdr:colOff>165100</xdr:colOff>
      <xdr:row>76</xdr:row>
      <xdr:rowOff>129510</xdr:rowOff>
    </xdr:to>
    <xdr:sp macro="" textlink="">
      <xdr:nvSpPr>
        <xdr:cNvPr id="188" name="フローチャート: 判断 187"/>
        <xdr:cNvSpPr/>
      </xdr:nvSpPr>
      <xdr:spPr>
        <a:xfrm>
          <a:off x="1968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120637</xdr:rowOff>
    </xdr:from>
    <xdr:ext cx="599010" cy="259045"/>
    <xdr:sp macro="" textlink="">
      <xdr:nvSpPr>
        <xdr:cNvPr id="189" name="テキスト ボックス 188"/>
        <xdr:cNvSpPr txBox="1"/>
      </xdr:nvSpPr>
      <xdr:spPr>
        <a:xfrm>
          <a:off x="1719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98814</xdr:rowOff>
    </xdr:from>
    <xdr:to>
      <xdr:col>6</xdr:col>
      <xdr:colOff>38100</xdr:colOff>
      <xdr:row>77</xdr:row>
      <xdr:rowOff>28964</xdr:rowOff>
    </xdr:to>
    <xdr:sp macro="" textlink="">
      <xdr:nvSpPr>
        <xdr:cNvPr id="190" name="フローチャート: 判断 189"/>
        <xdr:cNvSpPr/>
      </xdr:nvSpPr>
      <xdr:spPr>
        <a:xfrm>
          <a:off x="1079500" y="1312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20091</xdr:rowOff>
    </xdr:from>
    <xdr:ext cx="599010" cy="259045"/>
    <xdr:sp macro="" textlink="">
      <xdr:nvSpPr>
        <xdr:cNvPr id="191" name="テキスト ボックス 190"/>
        <xdr:cNvSpPr txBox="1"/>
      </xdr:nvSpPr>
      <xdr:spPr>
        <a:xfrm>
          <a:off x="830795" y="1322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10772</xdr:rowOff>
    </xdr:from>
    <xdr:to>
      <xdr:col>24</xdr:col>
      <xdr:colOff>114300</xdr:colOff>
      <xdr:row>75</xdr:row>
      <xdr:rowOff>112372</xdr:rowOff>
    </xdr:to>
    <xdr:sp macro="" textlink="">
      <xdr:nvSpPr>
        <xdr:cNvPr id="197" name="楕円 196"/>
        <xdr:cNvSpPr/>
      </xdr:nvSpPr>
      <xdr:spPr>
        <a:xfrm>
          <a:off x="4584700" y="1286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33649</xdr:rowOff>
    </xdr:from>
    <xdr:ext cx="599010" cy="259045"/>
    <xdr:sp macro="" textlink="">
      <xdr:nvSpPr>
        <xdr:cNvPr id="198" name="民生費該当値テキスト"/>
        <xdr:cNvSpPr txBox="1"/>
      </xdr:nvSpPr>
      <xdr:spPr>
        <a:xfrm>
          <a:off x="4686300" y="1272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52903</xdr:rowOff>
    </xdr:from>
    <xdr:to>
      <xdr:col>20</xdr:col>
      <xdr:colOff>38100</xdr:colOff>
      <xdr:row>74</xdr:row>
      <xdr:rowOff>154503</xdr:rowOff>
    </xdr:to>
    <xdr:sp macro="" textlink="">
      <xdr:nvSpPr>
        <xdr:cNvPr id="199" name="楕円 198"/>
        <xdr:cNvSpPr/>
      </xdr:nvSpPr>
      <xdr:spPr>
        <a:xfrm>
          <a:off x="3746500" y="1274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171030</xdr:rowOff>
    </xdr:from>
    <xdr:ext cx="599010" cy="259045"/>
    <xdr:sp macro="" textlink="">
      <xdr:nvSpPr>
        <xdr:cNvPr id="200" name="テキスト ボックス 199"/>
        <xdr:cNvSpPr txBox="1"/>
      </xdr:nvSpPr>
      <xdr:spPr>
        <a:xfrm>
          <a:off x="3497795" y="12515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96444</xdr:rowOff>
    </xdr:from>
    <xdr:to>
      <xdr:col>15</xdr:col>
      <xdr:colOff>101600</xdr:colOff>
      <xdr:row>76</xdr:row>
      <xdr:rowOff>26594</xdr:rowOff>
    </xdr:to>
    <xdr:sp macro="" textlink="">
      <xdr:nvSpPr>
        <xdr:cNvPr id="201" name="楕円 200"/>
        <xdr:cNvSpPr/>
      </xdr:nvSpPr>
      <xdr:spPr>
        <a:xfrm>
          <a:off x="2857500" y="1295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43121</xdr:rowOff>
    </xdr:from>
    <xdr:ext cx="599010" cy="259045"/>
    <xdr:sp macro="" textlink="">
      <xdr:nvSpPr>
        <xdr:cNvPr id="202" name="テキスト ボックス 201"/>
        <xdr:cNvSpPr txBox="1"/>
      </xdr:nvSpPr>
      <xdr:spPr>
        <a:xfrm>
          <a:off x="2608795" y="12730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93197</xdr:rowOff>
    </xdr:from>
    <xdr:to>
      <xdr:col>10</xdr:col>
      <xdr:colOff>165100</xdr:colOff>
      <xdr:row>76</xdr:row>
      <xdr:rowOff>23347</xdr:rowOff>
    </xdr:to>
    <xdr:sp macro="" textlink="">
      <xdr:nvSpPr>
        <xdr:cNvPr id="203" name="楕円 202"/>
        <xdr:cNvSpPr/>
      </xdr:nvSpPr>
      <xdr:spPr>
        <a:xfrm>
          <a:off x="1968500" y="1295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39874</xdr:rowOff>
    </xdr:from>
    <xdr:ext cx="599010" cy="259045"/>
    <xdr:sp macro="" textlink="">
      <xdr:nvSpPr>
        <xdr:cNvPr id="204" name="テキスト ボックス 203"/>
        <xdr:cNvSpPr txBox="1"/>
      </xdr:nvSpPr>
      <xdr:spPr>
        <a:xfrm>
          <a:off x="1719795" y="1272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143802</xdr:rowOff>
    </xdr:from>
    <xdr:to>
      <xdr:col>6</xdr:col>
      <xdr:colOff>38100</xdr:colOff>
      <xdr:row>76</xdr:row>
      <xdr:rowOff>73952</xdr:rowOff>
    </xdr:to>
    <xdr:sp macro="" textlink="">
      <xdr:nvSpPr>
        <xdr:cNvPr id="205" name="楕円 204"/>
        <xdr:cNvSpPr/>
      </xdr:nvSpPr>
      <xdr:spPr>
        <a:xfrm>
          <a:off x="1079500" y="130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90479</xdr:rowOff>
    </xdr:from>
    <xdr:ext cx="599010" cy="259045"/>
    <xdr:sp macro="" textlink="">
      <xdr:nvSpPr>
        <xdr:cNvPr id="206" name="テキスト ボックス 205"/>
        <xdr:cNvSpPr txBox="1"/>
      </xdr:nvSpPr>
      <xdr:spPr>
        <a:xfrm>
          <a:off x="830795" y="12777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164374</xdr:rowOff>
    </xdr:from>
    <xdr:to>
      <xdr:col>24</xdr:col>
      <xdr:colOff>62865</xdr:colOff>
      <xdr:row>99</xdr:row>
      <xdr:rowOff>7258</xdr:rowOff>
    </xdr:to>
    <xdr:cxnSp macro="">
      <xdr:nvCxnSpPr>
        <xdr:cNvPr id="230" name="直線コネクタ 229"/>
        <xdr:cNvCxnSpPr/>
      </xdr:nvCxnSpPr>
      <xdr:spPr>
        <a:xfrm flipV="1">
          <a:off x="4633595" y="15594874"/>
          <a:ext cx="1270" cy="1385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11085</xdr:rowOff>
    </xdr:from>
    <xdr:ext cx="534377" cy="259045"/>
    <xdr:sp macro="" textlink="">
      <xdr:nvSpPr>
        <xdr:cNvPr id="231" name="衛生費最小値テキスト"/>
        <xdr:cNvSpPr txBox="1"/>
      </xdr:nvSpPr>
      <xdr:spPr>
        <a:xfrm>
          <a:off x="4686300" y="1698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7258</xdr:rowOff>
    </xdr:from>
    <xdr:to>
      <xdr:col>24</xdr:col>
      <xdr:colOff>152400</xdr:colOff>
      <xdr:row>99</xdr:row>
      <xdr:rowOff>7258</xdr:rowOff>
    </xdr:to>
    <xdr:cxnSp macro="">
      <xdr:nvCxnSpPr>
        <xdr:cNvPr id="232" name="直線コネクタ 231"/>
        <xdr:cNvCxnSpPr/>
      </xdr:nvCxnSpPr>
      <xdr:spPr>
        <a:xfrm>
          <a:off x="4546600" y="1698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111051</xdr:rowOff>
    </xdr:from>
    <xdr:ext cx="690189" cy="259045"/>
    <xdr:sp macro="" textlink="">
      <xdr:nvSpPr>
        <xdr:cNvPr id="233" name="衛生費最大値テキスト"/>
        <xdr:cNvSpPr txBox="1"/>
      </xdr:nvSpPr>
      <xdr:spPr>
        <a:xfrm>
          <a:off x="4686300" y="153701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1,120,571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164374</xdr:rowOff>
    </xdr:from>
    <xdr:to>
      <xdr:col>24</xdr:col>
      <xdr:colOff>152400</xdr:colOff>
      <xdr:row>90</xdr:row>
      <xdr:rowOff>164374</xdr:rowOff>
    </xdr:to>
    <xdr:cxnSp macro="">
      <xdr:nvCxnSpPr>
        <xdr:cNvPr id="234" name="直線コネクタ 233"/>
        <xdr:cNvCxnSpPr/>
      </xdr:nvCxnSpPr>
      <xdr:spPr>
        <a:xfrm>
          <a:off x="4546600" y="1559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144404</xdr:rowOff>
    </xdr:from>
    <xdr:to>
      <xdr:col>24</xdr:col>
      <xdr:colOff>63500</xdr:colOff>
      <xdr:row>98</xdr:row>
      <xdr:rowOff>146117</xdr:rowOff>
    </xdr:to>
    <xdr:cxnSp macro="">
      <xdr:nvCxnSpPr>
        <xdr:cNvPr id="235" name="直線コネクタ 234"/>
        <xdr:cNvCxnSpPr/>
      </xdr:nvCxnSpPr>
      <xdr:spPr>
        <a:xfrm>
          <a:off x="3797300" y="16946504"/>
          <a:ext cx="8382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96299</xdr:rowOff>
    </xdr:from>
    <xdr:ext cx="534377" cy="259045"/>
    <xdr:sp macro="" textlink="">
      <xdr:nvSpPr>
        <xdr:cNvPr id="236" name="衛生費平均値テキスト"/>
        <xdr:cNvSpPr txBox="1"/>
      </xdr:nvSpPr>
      <xdr:spPr>
        <a:xfrm>
          <a:off x="4686300" y="1672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73422</xdr:rowOff>
    </xdr:from>
    <xdr:to>
      <xdr:col>24</xdr:col>
      <xdr:colOff>114300</xdr:colOff>
      <xdr:row>99</xdr:row>
      <xdr:rowOff>3572</xdr:rowOff>
    </xdr:to>
    <xdr:sp macro="" textlink="">
      <xdr:nvSpPr>
        <xdr:cNvPr id="237" name="フローチャート: 判断 236"/>
        <xdr:cNvSpPr/>
      </xdr:nvSpPr>
      <xdr:spPr>
        <a:xfrm>
          <a:off x="45847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140167</xdr:rowOff>
    </xdr:from>
    <xdr:to>
      <xdr:col>19</xdr:col>
      <xdr:colOff>177800</xdr:colOff>
      <xdr:row>98</xdr:row>
      <xdr:rowOff>144404</xdr:rowOff>
    </xdr:to>
    <xdr:cxnSp macro="">
      <xdr:nvCxnSpPr>
        <xdr:cNvPr id="238" name="直線コネクタ 237"/>
        <xdr:cNvCxnSpPr/>
      </xdr:nvCxnSpPr>
      <xdr:spPr>
        <a:xfrm>
          <a:off x="2908300" y="16942267"/>
          <a:ext cx="889000" cy="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66602</xdr:rowOff>
    </xdr:from>
    <xdr:to>
      <xdr:col>20</xdr:col>
      <xdr:colOff>38100</xdr:colOff>
      <xdr:row>98</xdr:row>
      <xdr:rowOff>168202</xdr:rowOff>
    </xdr:to>
    <xdr:sp macro="" textlink="">
      <xdr:nvSpPr>
        <xdr:cNvPr id="239" name="フローチャート: 判断 238"/>
        <xdr:cNvSpPr/>
      </xdr:nvSpPr>
      <xdr:spPr>
        <a:xfrm>
          <a:off x="3746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13279</xdr:rowOff>
    </xdr:from>
    <xdr:ext cx="534377" cy="259045"/>
    <xdr:sp macro="" textlink="">
      <xdr:nvSpPr>
        <xdr:cNvPr id="240" name="テキスト ボックス 239"/>
        <xdr:cNvSpPr txBox="1"/>
      </xdr:nvSpPr>
      <xdr:spPr>
        <a:xfrm>
          <a:off x="3530111"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119903</xdr:rowOff>
    </xdr:from>
    <xdr:to>
      <xdr:col>15</xdr:col>
      <xdr:colOff>50800</xdr:colOff>
      <xdr:row>98</xdr:row>
      <xdr:rowOff>140167</xdr:rowOff>
    </xdr:to>
    <xdr:cxnSp macro="">
      <xdr:nvCxnSpPr>
        <xdr:cNvPr id="241" name="直線コネクタ 240"/>
        <xdr:cNvCxnSpPr/>
      </xdr:nvCxnSpPr>
      <xdr:spPr>
        <a:xfrm>
          <a:off x="2019300" y="16922003"/>
          <a:ext cx="889000" cy="2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68032</xdr:rowOff>
    </xdr:from>
    <xdr:to>
      <xdr:col>15</xdr:col>
      <xdr:colOff>101600</xdr:colOff>
      <xdr:row>98</xdr:row>
      <xdr:rowOff>169632</xdr:rowOff>
    </xdr:to>
    <xdr:sp macro="" textlink="">
      <xdr:nvSpPr>
        <xdr:cNvPr id="242" name="フローチャート: 判断 241"/>
        <xdr:cNvSpPr/>
      </xdr:nvSpPr>
      <xdr:spPr>
        <a:xfrm>
          <a:off x="2857500" y="168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14709</xdr:rowOff>
    </xdr:from>
    <xdr:ext cx="534377" cy="259045"/>
    <xdr:sp macro="" textlink="">
      <xdr:nvSpPr>
        <xdr:cNvPr id="243" name="テキスト ボックス 242"/>
        <xdr:cNvSpPr txBox="1"/>
      </xdr:nvSpPr>
      <xdr:spPr>
        <a:xfrm>
          <a:off x="2641111" y="1664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119903</xdr:rowOff>
    </xdr:from>
    <xdr:to>
      <xdr:col>10</xdr:col>
      <xdr:colOff>114300</xdr:colOff>
      <xdr:row>98</xdr:row>
      <xdr:rowOff>132076</xdr:rowOff>
    </xdr:to>
    <xdr:cxnSp macro="">
      <xdr:nvCxnSpPr>
        <xdr:cNvPr id="244" name="直線コネクタ 243"/>
        <xdr:cNvCxnSpPr/>
      </xdr:nvCxnSpPr>
      <xdr:spPr>
        <a:xfrm flipV="1">
          <a:off x="1130300" y="16922003"/>
          <a:ext cx="889000" cy="1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66061</xdr:rowOff>
    </xdr:from>
    <xdr:to>
      <xdr:col>10</xdr:col>
      <xdr:colOff>165100</xdr:colOff>
      <xdr:row>98</xdr:row>
      <xdr:rowOff>167661</xdr:rowOff>
    </xdr:to>
    <xdr:sp macro="" textlink="">
      <xdr:nvSpPr>
        <xdr:cNvPr id="245" name="フローチャート: 判断 244"/>
        <xdr:cNvSpPr/>
      </xdr:nvSpPr>
      <xdr:spPr>
        <a:xfrm>
          <a:off x="1968500" y="1686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12738</xdr:rowOff>
    </xdr:from>
    <xdr:ext cx="534377" cy="259045"/>
    <xdr:sp macro="" textlink="">
      <xdr:nvSpPr>
        <xdr:cNvPr id="246" name="テキスト ボックス 245"/>
        <xdr:cNvSpPr txBox="1"/>
      </xdr:nvSpPr>
      <xdr:spPr>
        <a:xfrm>
          <a:off x="1752111" y="1664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75251</xdr:rowOff>
    </xdr:from>
    <xdr:to>
      <xdr:col>6</xdr:col>
      <xdr:colOff>38100</xdr:colOff>
      <xdr:row>99</xdr:row>
      <xdr:rowOff>5401</xdr:rowOff>
    </xdr:to>
    <xdr:sp macro="" textlink="">
      <xdr:nvSpPr>
        <xdr:cNvPr id="247" name="フローチャート: 判断 246"/>
        <xdr:cNvSpPr/>
      </xdr:nvSpPr>
      <xdr:spPr>
        <a:xfrm>
          <a:off x="1079500" y="1687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21928</xdr:rowOff>
    </xdr:from>
    <xdr:ext cx="534377" cy="259045"/>
    <xdr:sp macro="" textlink="">
      <xdr:nvSpPr>
        <xdr:cNvPr id="248" name="テキスト ボックス 247"/>
        <xdr:cNvSpPr txBox="1"/>
      </xdr:nvSpPr>
      <xdr:spPr>
        <a:xfrm>
          <a:off x="863111" y="1665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95317</xdr:rowOff>
    </xdr:from>
    <xdr:to>
      <xdr:col>24</xdr:col>
      <xdr:colOff>114300</xdr:colOff>
      <xdr:row>99</xdr:row>
      <xdr:rowOff>25467</xdr:rowOff>
    </xdr:to>
    <xdr:sp macro="" textlink="">
      <xdr:nvSpPr>
        <xdr:cNvPr id="254" name="楕円 253"/>
        <xdr:cNvSpPr/>
      </xdr:nvSpPr>
      <xdr:spPr>
        <a:xfrm>
          <a:off x="4584700" y="1689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51849</xdr:rowOff>
    </xdr:from>
    <xdr:ext cx="534377" cy="259045"/>
    <xdr:sp macro="" textlink="">
      <xdr:nvSpPr>
        <xdr:cNvPr id="255" name="衛生費該当値テキスト"/>
        <xdr:cNvSpPr txBox="1"/>
      </xdr:nvSpPr>
      <xdr:spPr>
        <a:xfrm>
          <a:off x="4686300" y="1685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93604</xdr:rowOff>
    </xdr:from>
    <xdr:to>
      <xdr:col>20</xdr:col>
      <xdr:colOff>38100</xdr:colOff>
      <xdr:row>99</xdr:row>
      <xdr:rowOff>23754</xdr:rowOff>
    </xdr:to>
    <xdr:sp macro="" textlink="">
      <xdr:nvSpPr>
        <xdr:cNvPr id="256" name="楕円 255"/>
        <xdr:cNvSpPr/>
      </xdr:nvSpPr>
      <xdr:spPr>
        <a:xfrm>
          <a:off x="3746500" y="1689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14881</xdr:rowOff>
    </xdr:from>
    <xdr:ext cx="534377" cy="259045"/>
    <xdr:sp macro="" textlink="">
      <xdr:nvSpPr>
        <xdr:cNvPr id="257" name="テキスト ボックス 256"/>
        <xdr:cNvSpPr txBox="1"/>
      </xdr:nvSpPr>
      <xdr:spPr>
        <a:xfrm>
          <a:off x="3530111" y="1698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89367</xdr:rowOff>
    </xdr:from>
    <xdr:to>
      <xdr:col>15</xdr:col>
      <xdr:colOff>101600</xdr:colOff>
      <xdr:row>99</xdr:row>
      <xdr:rowOff>19517</xdr:rowOff>
    </xdr:to>
    <xdr:sp macro="" textlink="">
      <xdr:nvSpPr>
        <xdr:cNvPr id="258" name="楕円 257"/>
        <xdr:cNvSpPr/>
      </xdr:nvSpPr>
      <xdr:spPr>
        <a:xfrm>
          <a:off x="2857500" y="1689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10644</xdr:rowOff>
    </xdr:from>
    <xdr:ext cx="534377" cy="259045"/>
    <xdr:sp macro="" textlink="">
      <xdr:nvSpPr>
        <xdr:cNvPr id="259" name="テキスト ボックス 258"/>
        <xdr:cNvSpPr txBox="1"/>
      </xdr:nvSpPr>
      <xdr:spPr>
        <a:xfrm>
          <a:off x="2641111" y="1698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69103</xdr:rowOff>
    </xdr:from>
    <xdr:to>
      <xdr:col>10</xdr:col>
      <xdr:colOff>165100</xdr:colOff>
      <xdr:row>98</xdr:row>
      <xdr:rowOff>170703</xdr:rowOff>
    </xdr:to>
    <xdr:sp macro="" textlink="">
      <xdr:nvSpPr>
        <xdr:cNvPr id="260" name="楕円 259"/>
        <xdr:cNvSpPr/>
      </xdr:nvSpPr>
      <xdr:spPr>
        <a:xfrm>
          <a:off x="1968500" y="1687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161830</xdr:rowOff>
    </xdr:from>
    <xdr:ext cx="534377" cy="259045"/>
    <xdr:sp macro="" textlink="">
      <xdr:nvSpPr>
        <xdr:cNvPr id="261" name="テキスト ボックス 260"/>
        <xdr:cNvSpPr txBox="1"/>
      </xdr:nvSpPr>
      <xdr:spPr>
        <a:xfrm>
          <a:off x="1752111" y="1696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81276</xdr:rowOff>
    </xdr:from>
    <xdr:to>
      <xdr:col>6</xdr:col>
      <xdr:colOff>38100</xdr:colOff>
      <xdr:row>99</xdr:row>
      <xdr:rowOff>11426</xdr:rowOff>
    </xdr:to>
    <xdr:sp macro="" textlink="">
      <xdr:nvSpPr>
        <xdr:cNvPr id="262" name="楕円 261"/>
        <xdr:cNvSpPr/>
      </xdr:nvSpPr>
      <xdr:spPr>
        <a:xfrm>
          <a:off x="1079500" y="168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2553</xdr:rowOff>
    </xdr:from>
    <xdr:ext cx="534377" cy="259045"/>
    <xdr:sp macro="" textlink="">
      <xdr:nvSpPr>
        <xdr:cNvPr id="263" name="テキスト ボックス 262"/>
        <xdr:cNvSpPr txBox="1"/>
      </xdr:nvSpPr>
      <xdr:spPr>
        <a:xfrm>
          <a:off x="863111" y="169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100686</xdr:rowOff>
    </xdr:from>
    <xdr:to>
      <xdr:col>54</xdr:col>
      <xdr:colOff>189865</xdr:colOff>
      <xdr:row>39</xdr:row>
      <xdr:rowOff>44450</xdr:rowOff>
    </xdr:to>
    <xdr:cxnSp macro="">
      <xdr:nvCxnSpPr>
        <xdr:cNvPr id="287" name="直線コネクタ 286"/>
        <xdr:cNvCxnSpPr/>
      </xdr:nvCxnSpPr>
      <xdr:spPr>
        <a:xfrm flipV="1">
          <a:off x="10475595" y="52441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47363</xdr:rowOff>
    </xdr:from>
    <xdr:ext cx="534377" cy="259045"/>
    <xdr:sp macro="" textlink="">
      <xdr:nvSpPr>
        <xdr:cNvPr id="290" name="労働費最大値テキスト"/>
        <xdr:cNvSpPr txBox="1"/>
      </xdr:nvSpPr>
      <xdr:spPr>
        <a:xfrm>
          <a:off x="10528300" y="50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100686</xdr:rowOff>
    </xdr:from>
    <xdr:to>
      <xdr:col>55</xdr:col>
      <xdr:colOff>88900</xdr:colOff>
      <xdr:row>30</xdr:row>
      <xdr:rowOff>100686</xdr:rowOff>
    </xdr:to>
    <xdr:cxnSp macro="">
      <xdr:nvCxnSpPr>
        <xdr:cNvPr id="291" name="直線コネクタ 290"/>
        <xdr:cNvCxnSpPr/>
      </xdr:nvCxnSpPr>
      <xdr:spPr>
        <a:xfrm>
          <a:off x="10388600" y="524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7798</xdr:rowOff>
    </xdr:from>
    <xdr:to>
      <xdr:col>55</xdr:col>
      <xdr:colOff>0</xdr:colOff>
      <xdr:row>39</xdr:row>
      <xdr:rowOff>11912</xdr:rowOff>
    </xdr:to>
    <xdr:cxnSp macro="">
      <xdr:nvCxnSpPr>
        <xdr:cNvPr id="292" name="直線コネクタ 291"/>
        <xdr:cNvCxnSpPr/>
      </xdr:nvCxnSpPr>
      <xdr:spPr>
        <a:xfrm>
          <a:off x="9639300" y="6694348"/>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96842</xdr:rowOff>
    </xdr:from>
    <xdr:ext cx="469744" cy="259045"/>
    <xdr:sp macro="" textlink="">
      <xdr:nvSpPr>
        <xdr:cNvPr id="293" name="労働費平均値テキスト"/>
        <xdr:cNvSpPr txBox="1"/>
      </xdr:nvSpPr>
      <xdr:spPr>
        <a:xfrm>
          <a:off x="10528300" y="6440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73964</xdr:rowOff>
    </xdr:from>
    <xdr:to>
      <xdr:col>55</xdr:col>
      <xdr:colOff>50800</xdr:colOff>
      <xdr:row>39</xdr:row>
      <xdr:rowOff>4114</xdr:rowOff>
    </xdr:to>
    <xdr:sp macro="" textlink="">
      <xdr:nvSpPr>
        <xdr:cNvPr id="294" name="フローチャート: 判断 293"/>
        <xdr:cNvSpPr/>
      </xdr:nvSpPr>
      <xdr:spPr>
        <a:xfrm>
          <a:off x="104267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5435</xdr:rowOff>
    </xdr:from>
    <xdr:to>
      <xdr:col>50</xdr:col>
      <xdr:colOff>114300</xdr:colOff>
      <xdr:row>39</xdr:row>
      <xdr:rowOff>7798</xdr:rowOff>
    </xdr:to>
    <xdr:cxnSp macro="">
      <xdr:nvCxnSpPr>
        <xdr:cNvPr id="295" name="直線コネクタ 294"/>
        <xdr:cNvCxnSpPr/>
      </xdr:nvCxnSpPr>
      <xdr:spPr>
        <a:xfrm>
          <a:off x="8750300" y="6691985"/>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71755</xdr:rowOff>
    </xdr:from>
    <xdr:to>
      <xdr:col>50</xdr:col>
      <xdr:colOff>165100</xdr:colOff>
      <xdr:row>39</xdr:row>
      <xdr:rowOff>1905</xdr:rowOff>
    </xdr:to>
    <xdr:sp macro="" textlink="">
      <xdr:nvSpPr>
        <xdr:cNvPr id="296" name="フローチャート: 判断 295"/>
        <xdr:cNvSpPr/>
      </xdr:nvSpPr>
      <xdr:spPr>
        <a:xfrm>
          <a:off x="9588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18432</xdr:rowOff>
    </xdr:from>
    <xdr:ext cx="469744" cy="259045"/>
    <xdr:sp macro="" textlink="">
      <xdr:nvSpPr>
        <xdr:cNvPr id="297" name="テキスト ボックス 296"/>
        <xdr:cNvSpPr txBox="1"/>
      </xdr:nvSpPr>
      <xdr:spPr>
        <a:xfrm>
          <a:off x="9404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1092</xdr:rowOff>
    </xdr:from>
    <xdr:to>
      <xdr:col>45</xdr:col>
      <xdr:colOff>177800</xdr:colOff>
      <xdr:row>39</xdr:row>
      <xdr:rowOff>5435</xdr:rowOff>
    </xdr:to>
    <xdr:cxnSp macro="">
      <xdr:nvCxnSpPr>
        <xdr:cNvPr id="298" name="直線コネクタ 297"/>
        <xdr:cNvCxnSpPr/>
      </xdr:nvCxnSpPr>
      <xdr:spPr>
        <a:xfrm>
          <a:off x="7861300" y="6687642"/>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73737</xdr:rowOff>
    </xdr:from>
    <xdr:to>
      <xdr:col>46</xdr:col>
      <xdr:colOff>38100</xdr:colOff>
      <xdr:row>39</xdr:row>
      <xdr:rowOff>3887</xdr:rowOff>
    </xdr:to>
    <xdr:sp macro="" textlink="">
      <xdr:nvSpPr>
        <xdr:cNvPr id="299" name="フローチャート: 判断 298"/>
        <xdr:cNvSpPr/>
      </xdr:nvSpPr>
      <xdr:spPr>
        <a:xfrm>
          <a:off x="8699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20413</xdr:rowOff>
    </xdr:from>
    <xdr:ext cx="469744" cy="259045"/>
    <xdr:sp macro="" textlink="">
      <xdr:nvSpPr>
        <xdr:cNvPr id="300" name="テキスト ボックス 299"/>
        <xdr:cNvSpPr txBox="1"/>
      </xdr:nvSpPr>
      <xdr:spPr>
        <a:xfrm>
          <a:off x="8515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1092</xdr:rowOff>
    </xdr:from>
    <xdr:to>
      <xdr:col>41</xdr:col>
      <xdr:colOff>50800</xdr:colOff>
      <xdr:row>39</xdr:row>
      <xdr:rowOff>3073</xdr:rowOff>
    </xdr:to>
    <xdr:cxnSp macro="">
      <xdr:nvCxnSpPr>
        <xdr:cNvPr id="301" name="直線コネクタ 300"/>
        <xdr:cNvCxnSpPr/>
      </xdr:nvCxnSpPr>
      <xdr:spPr>
        <a:xfrm flipV="1">
          <a:off x="6972300" y="6687642"/>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66954</xdr:rowOff>
    </xdr:from>
    <xdr:to>
      <xdr:col>41</xdr:col>
      <xdr:colOff>101600</xdr:colOff>
      <xdr:row>38</xdr:row>
      <xdr:rowOff>168554</xdr:rowOff>
    </xdr:to>
    <xdr:sp macro="" textlink="">
      <xdr:nvSpPr>
        <xdr:cNvPr id="302" name="フローチャート: 判断 301"/>
        <xdr:cNvSpPr/>
      </xdr:nvSpPr>
      <xdr:spPr>
        <a:xfrm>
          <a:off x="7810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13631</xdr:rowOff>
    </xdr:from>
    <xdr:ext cx="469744" cy="259045"/>
    <xdr:sp macro="" textlink="">
      <xdr:nvSpPr>
        <xdr:cNvPr id="303" name="テキスト ボックス 302"/>
        <xdr:cNvSpPr txBox="1"/>
      </xdr:nvSpPr>
      <xdr:spPr>
        <a:xfrm>
          <a:off x="7626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55372</xdr:rowOff>
    </xdr:from>
    <xdr:to>
      <xdr:col>36</xdr:col>
      <xdr:colOff>165100</xdr:colOff>
      <xdr:row>38</xdr:row>
      <xdr:rowOff>156972</xdr:rowOff>
    </xdr:to>
    <xdr:sp macro="" textlink="">
      <xdr:nvSpPr>
        <xdr:cNvPr id="304" name="フローチャート: 判断 303"/>
        <xdr:cNvSpPr/>
      </xdr:nvSpPr>
      <xdr:spPr>
        <a:xfrm>
          <a:off x="6921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2049</xdr:rowOff>
    </xdr:from>
    <xdr:ext cx="469744" cy="259045"/>
    <xdr:sp macro="" textlink="">
      <xdr:nvSpPr>
        <xdr:cNvPr id="305" name="テキスト ボックス 304"/>
        <xdr:cNvSpPr txBox="1"/>
      </xdr:nvSpPr>
      <xdr:spPr>
        <a:xfrm>
          <a:off x="6737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132562</xdr:rowOff>
    </xdr:from>
    <xdr:to>
      <xdr:col>55</xdr:col>
      <xdr:colOff>50800</xdr:colOff>
      <xdr:row>39</xdr:row>
      <xdr:rowOff>62712</xdr:rowOff>
    </xdr:to>
    <xdr:sp macro="" textlink="">
      <xdr:nvSpPr>
        <xdr:cNvPr id="311" name="楕円 310"/>
        <xdr:cNvSpPr/>
      </xdr:nvSpPr>
      <xdr:spPr>
        <a:xfrm>
          <a:off x="10426700" y="664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52391</xdr:rowOff>
    </xdr:from>
    <xdr:ext cx="378565" cy="259045"/>
    <xdr:sp macro="" textlink="">
      <xdr:nvSpPr>
        <xdr:cNvPr id="312" name="労働費該当値テキスト"/>
        <xdr:cNvSpPr txBox="1"/>
      </xdr:nvSpPr>
      <xdr:spPr>
        <a:xfrm>
          <a:off x="10528300" y="6567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128448</xdr:rowOff>
    </xdr:from>
    <xdr:to>
      <xdr:col>50</xdr:col>
      <xdr:colOff>165100</xdr:colOff>
      <xdr:row>39</xdr:row>
      <xdr:rowOff>58598</xdr:rowOff>
    </xdr:to>
    <xdr:sp macro="" textlink="">
      <xdr:nvSpPr>
        <xdr:cNvPr id="313" name="楕円 312"/>
        <xdr:cNvSpPr/>
      </xdr:nvSpPr>
      <xdr:spPr>
        <a:xfrm>
          <a:off x="9588500" y="664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49725</xdr:rowOff>
    </xdr:from>
    <xdr:ext cx="378565" cy="259045"/>
    <xdr:sp macro="" textlink="">
      <xdr:nvSpPr>
        <xdr:cNvPr id="314" name="テキスト ボックス 313"/>
        <xdr:cNvSpPr txBox="1"/>
      </xdr:nvSpPr>
      <xdr:spPr>
        <a:xfrm>
          <a:off x="9450017" y="6736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126085</xdr:rowOff>
    </xdr:from>
    <xdr:to>
      <xdr:col>46</xdr:col>
      <xdr:colOff>38100</xdr:colOff>
      <xdr:row>39</xdr:row>
      <xdr:rowOff>56235</xdr:rowOff>
    </xdr:to>
    <xdr:sp macro="" textlink="">
      <xdr:nvSpPr>
        <xdr:cNvPr id="315" name="楕円 314"/>
        <xdr:cNvSpPr/>
      </xdr:nvSpPr>
      <xdr:spPr>
        <a:xfrm>
          <a:off x="8699500" y="664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47362</xdr:rowOff>
    </xdr:from>
    <xdr:ext cx="378565" cy="259045"/>
    <xdr:sp macro="" textlink="">
      <xdr:nvSpPr>
        <xdr:cNvPr id="316" name="テキスト ボックス 315"/>
        <xdr:cNvSpPr txBox="1"/>
      </xdr:nvSpPr>
      <xdr:spPr>
        <a:xfrm>
          <a:off x="8561017" y="6733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121742</xdr:rowOff>
    </xdr:from>
    <xdr:to>
      <xdr:col>41</xdr:col>
      <xdr:colOff>101600</xdr:colOff>
      <xdr:row>39</xdr:row>
      <xdr:rowOff>51892</xdr:rowOff>
    </xdr:to>
    <xdr:sp macro="" textlink="">
      <xdr:nvSpPr>
        <xdr:cNvPr id="317" name="楕円 316"/>
        <xdr:cNvSpPr/>
      </xdr:nvSpPr>
      <xdr:spPr>
        <a:xfrm>
          <a:off x="7810500" y="66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43019</xdr:rowOff>
    </xdr:from>
    <xdr:ext cx="378565" cy="259045"/>
    <xdr:sp macro="" textlink="">
      <xdr:nvSpPr>
        <xdr:cNvPr id="318" name="テキスト ボックス 317"/>
        <xdr:cNvSpPr txBox="1"/>
      </xdr:nvSpPr>
      <xdr:spPr>
        <a:xfrm>
          <a:off x="7672017" y="6729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123723</xdr:rowOff>
    </xdr:from>
    <xdr:to>
      <xdr:col>36</xdr:col>
      <xdr:colOff>165100</xdr:colOff>
      <xdr:row>39</xdr:row>
      <xdr:rowOff>53873</xdr:rowOff>
    </xdr:to>
    <xdr:sp macro="" textlink="">
      <xdr:nvSpPr>
        <xdr:cNvPr id="319" name="楕円 318"/>
        <xdr:cNvSpPr/>
      </xdr:nvSpPr>
      <xdr:spPr>
        <a:xfrm>
          <a:off x="6921500" y="663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45000</xdr:rowOff>
    </xdr:from>
    <xdr:ext cx="378565" cy="259045"/>
    <xdr:sp macro="" textlink="">
      <xdr:nvSpPr>
        <xdr:cNvPr id="320" name="テキスト ボックス 319"/>
        <xdr:cNvSpPr txBox="1"/>
      </xdr:nvSpPr>
      <xdr:spPr>
        <a:xfrm>
          <a:off x="6783017" y="673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100186</xdr:rowOff>
    </xdr:from>
    <xdr:to>
      <xdr:col>54</xdr:col>
      <xdr:colOff>189865</xdr:colOff>
      <xdr:row>58</xdr:row>
      <xdr:rowOff>15850</xdr:rowOff>
    </xdr:to>
    <xdr:cxnSp macro="">
      <xdr:nvCxnSpPr>
        <xdr:cNvPr id="340" name="直線コネクタ 339"/>
        <xdr:cNvCxnSpPr/>
      </xdr:nvCxnSpPr>
      <xdr:spPr>
        <a:xfrm flipV="1">
          <a:off x="10475595" y="8672686"/>
          <a:ext cx="1270" cy="128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19677</xdr:rowOff>
    </xdr:from>
    <xdr:ext cx="469744" cy="259045"/>
    <xdr:sp macro="" textlink="">
      <xdr:nvSpPr>
        <xdr:cNvPr id="341" name="農林水産業費最小値テキスト"/>
        <xdr:cNvSpPr txBox="1"/>
      </xdr:nvSpPr>
      <xdr:spPr>
        <a:xfrm>
          <a:off x="10528300" y="99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15850</xdr:rowOff>
    </xdr:from>
    <xdr:to>
      <xdr:col>55</xdr:col>
      <xdr:colOff>88900</xdr:colOff>
      <xdr:row>58</xdr:row>
      <xdr:rowOff>15850</xdr:rowOff>
    </xdr:to>
    <xdr:cxnSp macro="">
      <xdr:nvCxnSpPr>
        <xdr:cNvPr id="342" name="直線コネクタ 341"/>
        <xdr:cNvCxnSpPr/>
      </xdr:nvCxnSpPr>
      <xdr:spPr>
        <a:xfrm>
          <a:off x="10388600" y="995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46863</xdr:rowOff>
    </xdr:from>
    <xdr:ext cx="599010" cy="259045"/>
    <xdr:sp macro="" textlink="">
      <xdr:nvSpPr>
        <xdr:cNvPr id="343" name="農林水産業費最大値テキスト"/>
        <xdr:cNvSpPr txBox="1"/>
      </xdr:nvSpPr>
      <xdr:spPr>
        <a:xfrm>
          <a:off x="10528300" y="844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226,914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100186</xdr:rowOff>
    </xdr:from>
    <xdr:to>
      <xdr:col>55</xdr:col>
      <xdr:colOff>88900</xdr:colOff>
      <xdr:row>50</xdr:row>
      <xdr:rowOff>100186</xdr:rowOff>
    </xdr:to>
    <xdr:cxnSp macro="">
      <xdr:nvCxnSpPr>
        <xdr:cNvPr id="344" name="直線コネクタ 343"/>
        <xdr:cNvCxnSpPr/>
      </xdr:nvCxnSpPr>
      <xdr:spPr>
        <a:xfrm>
          <a:off x="10388600" y="8672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130687</xdr:rowOff>
    </xdr:from>
    <xdr:to>
      <xdr:col>55</xdr:col>
      <xdr:colOff>0</xdr:colOff>
      <xdr:row>57</xdr:row>
      <xdr:rowOff>45500</xdr:rowOff>
    </xdr:to>
    <xdr:cxnSp macro="">
      <xdr:nvCxnSpPr>
        <xdr:cNvPr id="345" name="直線コネクタ 344"/>
        <xdr:cNvCxnSpPr/>
      </xdr:nvCxnSpPr>
      <xdr:spPr>
        <a:xfrm flipV="1">
          <a:off x="9639300" y="9560437"/>
          <a:ext cx="838200" cy="25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26774</xdr:rowOff>
    </xdr:from>
    <xdr:ext cx="534377" cy="259045"/>
    <xdr:sp macro="" textlink="">
      <xdr:nvSpPr>
        <xdr:cNvPr id="346" name="農林水産業費平均値テキスト"/>
        <xdr:cNvSpPr txBox="1"/>
      </xdr:nvSpPr>
      <xdr:spPr>
        <a:xfrm>
          <a:off x="10528300" y="962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48347</xdr:rowOff>
    </xdr:from>
    <xdr:to>
      <xdr:col>55</xdr:col>
      <xdr:colOff>50800</xdr:colOff>
      <xdr:row>56</xdr:row>
      <xdr:rowOff>149947</xdr:rowOff>
    </xdr:to>
    <xdr:sp macro="" textlink="">
      <xdr:nvSpPr>
        <xdr:cNvPr id="347" name="フローチャート: 判断 346"/>
        <xdr:cNvSpPr/>
      </xdr:nvSpPr>
      <xdr:spPr>
        <a:xfrm>
          <a:off x="10426700" y="96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160617</xdr:rowOff>
    </xdr:from>
    <xdr:to>
      <xdr:col>50</xdr:col>
      <xdr:colOff>114300</xdr:colOff>
      <xdr:row>57</xdr:row>
      <xdr:rowOff>45500</xdr:rowOff>
    </xdr:to>
    <xdr:cxnSp macro="">
      <xdr:nvCxnSpPr>
        <xdr:cNvPr id="348" name="直線コネクタ 347"/>
        <xdr:cNvCxnSpPr/>
      </xdr:nvCxnSpPr>
      <xdr:spPr>
        <a:xfrm>
          <a:off x="8750300" y="9590367"/>
          <a:ext cx="889000" cy="22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59559</xdr:rowOff>
    </xdr:from>
    <xdr:to>
      <xdr:col>50</xdr:col>
      <xdr:colOff>165100</xdr:colOff>
      <xdr:row>56</xdr:row>
      <xdr:rowOff>161159</xdr:rowOff>
    </xdr:to>
    <xdr:sp macro="" textlink="">
      <xdr:nvSpPr>
        <xdr:cNvPr id="349" name="フローチャート: 判断 348"/>
        <xdr:cNvSpPr/>
      </xdr:nvSpPr>
      <xdr:spPr>
        <a:xfrm>
          <a:off x="95885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6236</xdr:rowOff>
    </xdr:from>
    <xdr:ext cx="534377" cy="259045"/>
    <xdr:sp macro="" textlink="">
      <xdr:nvSpPr>
        <xdr:cNvPr id="350" name="テキスト ボックス 349"/>
        <xdr:cNvSpPr txBox="1"/>
      </xdr:nvSpPr>
      <xdr:spPr>
        <a:xfrm>
          <a:off x="9372111" y="943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160617</xdr:rowOff>
    </xdr:from>
    <xdr:to>
      <xdr:col>45</xdr:col>
      <xdr:colOff>177800</xdr:colOff>
      <xdr:row>56</xdr:row>
      <xdr:rowOff>125435</xdr:rowOff>
    </xdr:to>
    <xdr:cxnSp macro="">
      <xdr:nvCxnSpPr>
        <xdr:cNvPr id="351" name="直線コネクタ 350"/>
        <xdr:cNvCxnSpPr/>
      </xdr:nvCxnSpPr>
      <xdr:spPr>
        <a:xfrm flipV="1">
          <a:off x="7861300" y="9590367"/>
          <a:ext cx="889000" cy="13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49181</xdr:rowOff>
    </xdr:from>
    <xdr:to>
      <xdr:col>46</xdr:col>
      <xdr:colOff>38100</xdr:colOff>
      <xdr:row>56</xdr:row>
      <xdr:rowOff>150781</xdr:rowOff>
    </xdr:to>
    <xdr:sp macro="" textlink="">
      <xdr:nvSpPr>
        <xdr:cNvPr id="352" name="フローチャート: 判断 351"/>
        <xdr:cNvSpPr/>
      </xdr:nvSpPr>
      <xdr:spPr>
        <a:xfrm>
          <a:off x="8699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141908</xdr:rowOff>
    </xdr:from>
    <xdr:ext cx="534377" cy="259045"/>
    <xdr:sp macro="" textlink="">
      <xdr:nvSpPr>
        <xdr:cNvPr id="353" name="テキスト ボックス 352"/>
        <xdr:cNvSpPr txBox="1"/>
      </xdr:nvSpPr>
      <xdr:spPr>
        <a:xfrm>
          <a:off x="8483111" y="974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125435</xdr:rowOff>
    </xdr:from>
    <xdr:to>
      <xdr:col>41</xdr:col>
      <xdr:colOff>50800</xdr:colOff>
      <xdr:row>57</xdr:row>
      <xdr:rowOff>65416</xdr:rowOff>
    </xdr:to>
    <xdr:cxnSp macro="">
      <xdr:nvCxnSpPr>
        <xdr:cNvPr id="354" name="直線コネクタ 353"/>
        <xdr:cNvCxnSpPr/>
      </xdr:nvCxnSpPr>
      <xdr:spPr>
        <a:xfrm flipV="1">
          <a:off x="6972300" y="9726635"/>
          <a:ext cx="889000" cy="1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91398</xdr:rowOff>
    </xdr:from>
    <xdr:to>
      <xdr:col>41</xdr:col>
      <xdr:colOff>101600</xdr:colOff>
      <xdr:row>57</xdr:row>
      <xdr:rowOff>21548</xdr:rowOff>
    </xdr:to>
    <xdr:sp macro="" textlink="">
      <xdr:nvSpPr>
        <xdr:cNvPr id="355" name="フローチャート: 判断 354"/>
        <xdr:cNvSpPr/>
      </xdr:nvSpPr>
      <xdr:spPr>
        <a:xfrm>
          <a:off x="7810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12675</xdr:rowOff>
    </xdr:from>
    <xdr:ext cx="534377" cy="259045"/>
    <xdr:sp macro="" textlink="">
      <xdr:nvSpPr>
        <xdr:cNvPr id="356" name="テキスト ボックス 355"/>
        <xdr:cNvSpPr txBox="1"/>
      </xdr:nvSpPr>
      <xdr:spPr>
        <a:xfrm>
          <a:off x="7594111" y="978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93918</xdr:rowOff>
    </xdr:from>
    <xdr:to>
      <xdr:col>36</xdr:col>
      <xdr:colOff>165100</xdr:colOff>
      <xdr:row>57</xdr:row>
      <xdr:rowOff>24068</xdr:rowOff>
    </xdr:to>
    <xdr:sp macro="" textlink="">
      <xdr:nvSpPr>
        <xdr:cNvPr id="357" name="フローチャート: 判断 356"/>
        <xdr:cNvSpPr/>
      </xdr:nvSpPr>
      <xdr:spPr>
        <a:xfrm>
          <a:off x="6921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40595</xdr:rowOff>
    </xdr:from>
    <xdr:ext cx="534377" cy="259045"/>
    <xdr:sp macro="" textlink="">
      <xdr:nvSpPr>
        <xdr:cNvPr id="358" name="テキスト ボックス 357"/>
        <xdr:cNvSpPr txBox="1"/>
      </xdr:nvSpPr>
      <xdr:spPr>
        <a:xfrm>
          <a:off x="6705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79887</xdr:rowOff>
    </xdr:from>
    <xdr:to>
      <xdr:col>55</xdr:col>
      <xdr:colOff>50800</xdr:colOff>
      <xdr:row>56</xdr:row>
      <xdr:rowOff>10037</xdr:rowOff>
    </xdr:to>
    <xdr:sp macro="" textlink="">
      <xdr:nvSpPr>
        <xdr:cNvPr id="364" name="楕円 363"/>
        <xdr:cNvSpPr/>
      </xdr:nvSpPr>
      <xdr:spPr>
        <a:xfrm>
          <a:off x="10426700" y="950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102764</xdr:rowOff>
    </xdr:from>
    <xdr:ext cx="534377" cy="259045"/>
    <xdr:sp macro="" textlink="">
      <xdr:nvSpPr>
        <xdr:cNvPr id="365" name="農林水産業費該当値テキスト"/>
        <xdr:cNvSpPr txBox="1"/>
      </xdr:nvSpPr>
      <xdr:spPr>
        <a:xfrm>
          <a:off x="10528300" y="936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166150</xdr:rowOff>
    </xdr:from>
    <xdr:to>
      <xdr:col>50</xdr:col>
      <xdr:colOff>165100</xdr:colOff>
      <xdr:row>57</xdr:row>
      <xdr:rowOff>96300</xdr:rowOff>
    </xdr:to>
    <xdr:sp macro="" textlink="">
      <xdr:nvSpPr>
        <xdr:cNvPr id="366" name="楕円 365"/>
        <xdr:cNvSpPr/>
      </xdr:nvSpPr>
      <xdr:spPr>
        <a:xfrm>
          <a:off x="9588500" y="97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87427</xdr:rowOff>
    </xdr:from>
    <xdr:ext cx="534377" cy="259045"/>
    <xdr:sp macro="" textlink="">
      <xdr:nvSpPr>
        <xdr:cNvPr id="367" name="テキスト ボックス 366"/>
        <xdr:cNvSpPr txBox="1"/>
      </xdr:nvSpPr>
      <xdr:spPr>
        <a:xfrm>
          <a:off x="9372111" y="986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109817</xdr:rowOff>
    </xdr:from>
    <xdr:to>
      <xdr:col>46</xdr:col>
      <xdr:colOff>38100</xdr:colOff>
      <xdr:row>56</xdr:row>
      <xdr:rowOff>39967</xdr:rowOff>
    </xdr:to>
    <xdr:sp macro="" textlink="">
      <xdr:nvSpPr>
        <xdr:cNvPr id="368" name="楕円 367"/>
        <xdr:cNvSpPr/>
      </xdr:nvSpPr>
      <xdr:spPr>
        <a:xfrm>
          <a:off x="8699500" y="953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56494</xdr:rowOff>
    </xdr:from>
    <xdr:ext cx="534377" cy="259045"/>
    <xdr:sp macro="" textlink="">
      <xdr:nvSpPr>
        <xdr:cNvPr id="369" name="テキスト ボックス 368"/>
        <xdr:cNvSpPr txBox="1"/>
      </xdr:nvSpPr>
      <xdr:spPr>
        <a:xfrm>
          <a:off x="8483111" y="931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74635</xdr:rowOff>
    </xdr:from>
    <xdr:to>
      <xdr:col>41</xdr:col>
      <xdr:colOff>101600</xdr:colOff>
      <xdr:row>57</xdr:row>
      <xdr:rowOff>4785</xdr:rowOff>
    </xdr:to>
    <xdr:sp macro="" textlink="">
      <xdr:nvSpPr>
        <xdr:cNvPr id="370" name="楕円 369"/>
        <xdr:cNvSpPr/>
      </xdr:nvSpPr>
      <xdr:spPr>
        <a:xfrm>
          <a:off x="7810500" y="967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21312</xdr:rowOff>
    </xdr:from>
    <xdr:ext cx="534377" cy="259045"/>
    <xdr:sp macro="" textlink="">
      <xdr:nvSpPr>
        <xdr:cNvPr id="371" name="テキスト ボックス 370"/>
        <xdr:cNvSpPr txBox="1"/>
      </xdr:nvSpPr>
      <xdr:spPr>
        <a:xfrm>
          <a:off x="7594111" y="945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14616</xdr:rowOff>
    </xdr:from>
    <xdr:to>
      <xdr:col>36</xdr:col>
      <xdr:colOff>165100</xdr:colOff>
      <xdr:row>57</xdr:row>
      <xdr:rowOff>116216</xdr:rowOff>
    </xdr:to>
    <xdr:sp macro="" textlink="">
      <xdr:nvSpPr>
        <xdr:cNvPr id="372" name="楕円 371"/>
        <xdr:cNvSpPr/>
      </xdr:nvSpPr>
      <xdr:spPr>
        <a:xfrm>
          <a:off x="6921500" y="978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107343</xdr:rowOff>
    </xdr:from>
    <xdr:ext cx="534377" cy="259045"/>
    <xdr:sp macro="" textlink="">
      <xdr:nvSpPr>
        <xdr:cNvPr id="373" name="テキスト ボックス 372"/>
        <xdr:cNvSpPr txBox="1"/>
      </xdr:nvSpPr>
      <xdr:spPr>
        <a:xfrm>
          <a:off x="6705111" y="987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115691</xdr:rowOff>
    </xdr:from>
    <xdr:to>
      <xdr:col>54</xdr:col>
      <xdr:colOff>189865</xdr:colOff>
      <xdr:row>79</xdr:row>
      <xdr:rowOff>41658</xdr:rowOff>
    </xdr:to>
    <xdr:cxnSp macro="">
      <xdr:nvCxnSpPr>
        <xdr:cNvPr id="397" name="直線コネクタ 396"/>
        <xdr:cNvCxnSpPr/>
      </xdr:nvCxnSpPr>
      <xdr:spPr>
        <a:xfrm flipV="1">
          <a:off x="10475595" y="12288641"/>
          <a:ext cx="1270" cy="129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45485</xdr:rowOff>
    </xdr:from>
    <xdr:ext cx="469744" cy="259045"/>
    <xdr:sp macro="" textlink="">
      <xdr:nvSpPr>
        <xdr:cNvPr id="398" name="商工費最小値テキスト"/>
        <xdr:cNvSpPr txBox="1"/>
      </xdr:nvSpPr>
      <xdr:spPr>
        <a:xfrm>
          <a:off x="10528300" y="135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41658</xdr:rowOff>
    </xdr:from>
    <xdr:to>
      <xdr:col>55</xdr:col>
      <xdr:colOff>88900</xdr:colOff>
      <xdr:row>79</xdr:row>
      <xdr:rowOff>41658</xdr:rowOff>
    </xdr:to>
    <xdr:cxnSp macro="">
      <xdr:nvCxnSpPr>
        <xdr:cNvPr id="399" name="直線コネクタ 398"/>
        <xdr:cNvCxnSpPr/>
      </xdr:nvCxnSpPr>
      <xdr:spPr>
        <a:xfrm>
          <a:off x="10388600" y="135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62368</xdr:rowOff>
    </xdr:from>
    <xdr:ext cx="599010" cy="259045"/>
    <xdr:sp macro="" textlink="">
      <xdr:nvSpPr>
        <xdr:cNvPr id="400" name="商工費最大値テキスト"/>
        <xdr:cNvSpPr txBox="1"/>
      </xdr:nvSpPr>
      <xdr:spPr>
        <a:xfrm>
          <a:off x="10528300" y="1206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682,603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115691</xdr:rowOff>
    </xdr:from>
    <xdr:to>
      <xdr:col>55</xdr:col>
      <xdr:colOff>88900</xdr:colOff>
      <xdr:row>71</xdr:row>
      <xdr:rowOff>115691</xdr:rowOff>
    </xdr:to>
    <xdr:cxnSp macro="">
      <xdr:nvCxnSpPr>
        <xdr:cNvPr id="401" name="直線コネクタ 400"/>
        <xdr:cNvCxnSpPr/>
      </xdr:nvCxnSpPr>
      <xdr:spPr>
        <a:xfrm>
          <a:off x="10388600" y="1228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109629</xdr:rowOff>
    </xdr:from>
    <xdr:to>
      <xdr:col>55</xdr:col>
      <xdr:colOff>0</xdr:colOff>
      <xdr:row>78</xdr:row>
      <xdr:rowOff>131101</xdr:rowOff>
    </xdr:to>
    <xdr:cxnSp macro="">
      <xdr:nvCxnSpPr>
        <xdr:cNvPr id="402" name="直線コネクタ 401"/>
        <xdr:cNvCxnSpPr/>
      </xdr:nvCxnSpPr>
      <xdr:spPr>
        <a:xfrm>
          <a:off x="9639300" y="13482729"/>
          <a:ext cx="838200" cy="2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74607</xdr:rowOff>
    </xdr:from>
    <xdr:ext cx="534377" cy="259045"/>
    <xdr:sp macro="" textlink="">
      <xdr:nvSpPr>
        <xdr:cNvPr id="403" name="商工費平均値テキスト"/>
        <xdr:cNvSpPr txBox="1"/>
      </xdr:nvSpPr>
      <xdr:spPr>
        <a:xfrm>
          <a:off x="10528300" y="13447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96180</xdr:rowOff>
    </xdr:from>
    <xdr:to>
      <xdr:col>55</xdr:col>
      <xdr:colOff>50800</xdr:colOff>
      <xdr:row>79</xdr:row>
      <xdr:rowOff>26330</xdr:rowOff>
    </xdr:to>
    <xdr:sp macro="" textlink="">
      <xdr:nvSpPr>
        <xdr:cNvPr id="404" name="フローチャート: 判断 403"/>
        <xdr:cNvSpPr/>
      </xdr:nvSpPr>
      <xdr:spPr>
        <a:xfrm>
          <a:off x="10426700" y="1346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109629</xdr:rowOff>
    </xdr:from>
    <xdr:to>
      <xdr:col>50</xdr:col>
      <xdr:colOff>114300</xdr:colOff>
      <xdr:row>78</xdr:row>
      <xdr:rowOff>137940</xdr:rowOff>
    </xdr:to>
    <xdr:cxnSp macro="">
      <xdr:nvCxnSpPr>
        <xdr:cNvPr id="405" name="直線コネクタ 404"/>
        <xdr:cNvCxnSpPr/>
      </xdr:nvCxnSpPr>
      <xdr:spPr>
        <a:xfrm flipV="1">
          <a:off x="8750300" y="13482729"/>
          <a:ext cx="889000" cy="2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109342</xdr:rowOff>
    </xdr:from>
    <xdr:to>
      <xdr:col>50</xdr:col>
      <xdr:colOff>165100</xdr:colOff>
      <xdr:row>79</xdr:row>
      <xdr:rowOff>39492</xdr:rowOff>
    </xdr:to>
    <xdr:sp macro="" textlink="">
      <xdr:nvSpPr>
        <xdr:cNvPr id="406" name="フローチャート: 判断 405"/>
        <xdr:cNvSpPr/>
      </xdr:nvSpPr>
      <xdr:spPr>
        <a:xfrm>
          <a:off x="9588500" y="134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30619</xdr:rowOff>
    </xdr:from>
    <xdr:ext cx="534377" cy="259045"/>
    <xdr:sp macro="" textlink="">
      <xdr:nvSpPr>
        <xdr:cNvPr id="407" name="テキスト ボックス 406"/>
        <xdr:cNvSpPr txBox="1"/>
      </xdr:nvSpPr>
      <xdr:spPr>
        <a:xfrm>
          <a:off x="9372111" y="1357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31197</xdr:rowOff>
    </xdr:from>
    <xdr:to>
      <xdr:col>45</xdr:col>
      <xdr:colOff>177800</xdr:colOff>
      <xdr:row>78</xdr:row>
      <xdr:rowOff>137940</xdr:rowOff>
    </xdr:to>
    <xdr:cxnSp macro="">
      <xdr:nvCxnSpPr>
        <xdr:cNvPr id="408" name="直線コネクタ 407"/>
        <xdr:cNvCxnSpPr/>
      </xdr:nvCxnSpPr>
      <xdr:spPr>
        <a:xfrm>
          <a:off x="7861300" y="13404297"/>
          <a:ext cx="889000" cy="10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111420</xdr:rowOff>
    </xdr:from>
    <xdr:to>
      <xdr:col>46</xdr:col>
      <xdr:colOff>38100</xdr:colOff>
      <xdr:row>79</xdr:row>
      <xdr:rowOff>41570</xdr:rowOff>
    </xdr:to>
    <xdr:sp macro="" textlink="">
      <xdr:nvSpPr>
        <xdr:cNvPr id="409" name="フローチャート: 判断 408"/>
        <xdr:cNvSpPr/>
      </xdr:nvSpPr>
      <xdr:spPr>
        <a:xfrm>
          <a:off x="8699500" y="1348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32697</xdr:rowOff>
    </xdr:from>
    <xdr:ext cx="534377" cy="259045"/>
    <xdr:sp macro="" textlink="">
      <xdr:nvSpPr>
        <xdr:cNvPr id="410" name="テキスト ボックス 409"/>
        <xdr:cNvSpPr txBox="1"/>
      </xdr:nvSpPr>
      <xdr:spPr>
        <a:xfrm>
          <a:off x="8483111" y="1357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31197</xdr:rowOff>
    </xdr:from>
    <xdr:to>
      <xdr:col>41</xdr:col>
      <xdr:colOff>50800</xdr:colOff>
      <xdr:row>78</xdr:row>
      <xdr:rowOff>130101</xdr:rowOff>
    </xdr:to>
    <xdr:cxnSp macro="">
      <xdr:nvCxnSpPr>
        <xdr:cNvPr id="411" name="直線コネクタ 410"/>
        <xdr:cNvCxnSpPr/>
      </xdr:nvCxnSpPr>
      <xdr:spPr>
        <a:xfrm flipV="1">
          <a:off x="6972300" y="13404297"/>
          <a:ext cx="889000" cy="9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118599</xdr:rowOff>
    </xdr:from>
    <xdr:to>
      <xdr:col>41</xdr:col>
      <xdr:colOff>101600</xdr:colOff>
      <xdr:row>79</xdr:row>
      <xdr:rowOff>48749</xdr:rowOff>
    </xdr:to>
    <xdr:sp macro="" textlink="">
      <xdr:nvSpPr>
        <xdr:cNvPr id="412" name="フローチャート: 判断 411"/>
        <xdr:cNvSpPr/>
      </xdr:nvSpPr>
      <xdr:spPr>
        <a:xfrm>
          <a:off x="7810500" y="1349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39876</xdr:rowOff>
    </xdr:from>
    <xdr:ext cx="534377" cy="259045"/>
    <xdr:sp macro="" textlink="">
      <xdr:nvSpPr>
        <xdr:cNvPr id="413" name="テキスト ボックス 412"/>
        <xdr:cNvSpPr txBox="1"/>
      </xdr:nvSpPr>
      <xdr:spPr>
        <a:xfrm>
          <a:off x="7594111" y="135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119117</xdr:rowOff>
    </xdr:from>
    <xdr:to>
      <xdr:col>36</xdr:col>
      <xdr:colOff>165100</xdr:colOff>
      <xdr:row>79</xdr:row>
      <xdr:rowOff>49267</xdr:rowOff>
    </xdr:to>
    <xdr:sp macro="" textlink="">
      <xdr:nvSpPr>
        <xdr:cNvPr id="414" name="フローチャート: 判断 413"/>
        <xdr:cNvSpPr/>
      </xdr:nvSpPr>
      <xdr:spPr>
        <a:xfrm>
          <a:off x="6921500" y="1349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40394</xdr:rowOff>
    </xdr:from>
    <xdr:ext cx="534377" cy="259045"/>
    <xdr:sp macro="" textlink="">
      <xdr:nvSpPr>
        <xdr:cNvPr id="415" name="テキスト ボックス 414"/>
        <xdr:cNvSpPr txBox="1"/>
      </xdr:nvSpPr>
      <xdr:spPr>
        <a:xfrm>
          <a:off x="6705111" y="1358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80301</xdr:rowOff>
    </xdr:from>
    <xdr:to>
      <xdr:col>55</xdr:col>
      <xdr:colOff>50800</xdr:colOff>
      <xdr:row>79</xdr:row>
      <xdr:rowOff>10451</xdr:rowOff>
    </xdr:to>
    <xdr:sp macro="" textlink="">
      <xdr:nvSpPr>
        <xdr:cNvPr id="421" name="楕円 420"/>
        <xdr:cNvSpPr/>
      </xdr:nvSpPr>
      <xdr:spPr>
        <a:xfrm>
          <a:off x="10426700" y="1345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39678</xdr:rowOff>
    </xdr:from>
    <xdr:ext cx="534377" cy="259045"/>
    <xdr:sp macro="" textlink="">
      <xdr:nvSpPr>
        <xdr:cNvPr id="422" name="商工費該当値テキスト"/>
        <xdr:cNvSpPr txBox="1"/>
      </xdr:nvSpPr>
      <xdr:spPr>
        <a:xfrm>
          <a:off x="10528300" y="1324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58829</xdr:rowOff>
    </xdr:from>
    <xdr:to>
      <xdr:col>50</xdr:col>
      <xdr:colOff>165100</xdr:colOff>
      <xdr:row>78</xdr:row>
      <xdr:rowOff>160429</xdr:rowOff>
    </xdr:to>
    <xdr:sp macro="" textlink="">
      <xdr:nvSpPr>
        <xdr:cNvPr id="423" name="楕円 422"/>
        <xdr:cNvSpPr/>
      </xdr:nvSpPr>
      <xdr:spPr>
        <a:xfrm>
          <a:off x="9588500" y="1343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5506</xdr:rowOff>
    </xdr:from>
    <xdr:ext cx="534377" cy="259045"/>
    <xdr:sp macro="" textlink="">
      <xdr:nvSpPr>
        <xdr:cNvPr id="424" name="テキスト ボックス 423"/>
        <xdr:cNvSpPr txBox="1"/>
      </xdr:nvSpPr>
      <xdr:spPr>
        <a:xfrm>
          <a:off x="9372111" y="1320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87140</xdr:rowOff>
    </xdr:from>
    <xdr:to>
      <xdr:col>46</xdr:col>
      <xdr:colOff>38100</xdr:colOff>
      <xdr:row>79</xdr:row>
      <xdr:rowOff>17290</xdr:rowOff>
    </xdr:to>
    <xdr:sp macro="" textlink="">
      <xdr:nvSpPr>
        <xdr:cNvPr id="425" name="楕円 424"/>
        <xdr:cNvSpPr/>
      </xdr:nvSpPr>
      <xdr:spPr>
        <a:xfrm>
          <a:off x="8699500" y="1346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33817</xdr:rowOff>
    </xdr:from>
    <xdr:ext cx="534377" cy="259045"/>
    <xdr:sp macro="" textlink="">
      <xdr:nvSpPr>
        <xdr:cNvPr id="426" name="テキスト ボックス 425"/>
        <xdr:cNvSpPr txBox="1"/>
      </xdr:nvSpPr>
      <xdr:spPr>
        <a:xfrm>
          <a:off x="8483111" y="1323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151847</xdr:rowOff>
    </xdr:from>
    <xdr:to>
      <xdr:col>41</xdr:col>
      <xdr:colOff>101600</xdr:colOff>
      <xdr:row>78</xdr:row>
      <xdr:rowOff>81997</xdr:rowOff>
    </xdr:to>
    <xdr:sp macro="" textlink="">
      <xdr:nvSpPr>
        <xdr:cNvPr id="427" name="楕円 426"/>
        <xdr:cNvSpPr/>
      </xdr:nvSpPr>
      <xdr:spPr>
        <a:xfrm>
          <a:off x="7810500" y="1335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98524</xdr:rowOff>
    </xdr:from>
    <xdr:ext cx="534377" cy="259045"/>
    <xdr:sp macro="" textlink="">
      <xdr:nvSpPr>
        <xdr:cNvPr id="428" name="テキスト ボックス 427"/>
        <xdr:cNvSpPr txBox="1"/>
      </xdr:nvSpPr>
      <xdr:spPr>
        <a:xfrm>
          <a:off x="7594111" y="1312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79301</xdr:rowOff>
    </xdr:from>
    <xdr:to>
      <xdr:col>36</xdr:col>
      <xdr:colOff>165100</xdr:colOff>
      <xdr:row>79</xdr:row>
      <xdr:rowOff>9451</xdr:rowOff>
    </xdr:to>
    <xdr:sp macro="" textlink="">
      <xdr:nvSpPr>
        <xdr:cNvPr id="429" name="楕円 428"/>
        <xdr:cNvSpPr/>
      </xdr:nvSpPr>
      <xdr:spPr>
        <a:xfrm>
          <a:off x="6921500" y="1345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25978</xdr:rowOff>
    </xdr:from>
    <xdr:ext cx="534377" cy="259045"/>
    <xdr:sp macro="" textlink="">
      <xdr:nvSpPr>
        <xdr:cNvPr id="430" name="テキスト ボックス 429"/>
        <xdr:cNvSpPr txBox="1"/>
      </xdr:nvSpPr>
      <xdr:spPr>
        <a:xfrm>
          <a:off x="6705111" y="1322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92419</xdr:rowOff>
    </xdr:from>
    <xdr:to>
      <xdr:col>54</xdr:col>
      <xdr:colOff>189865</xdr:colOff>
      <xdr:row>99</xdr:row>
      <xdr:rowOff>62584</xdr:rowOff>
    </xdr:to>
    <xdr:cxnSp macro="">
      <xdr:nvCxnSpPr>
        <xdr:cNvPr id="456" name="直線コネクタ 455"/>
        <xdr:cNvCxnSpPr/>
      </xdr:nvCxnSpPr>
      <xdr:spPr>
        <a:xfrm flipV="1">
          <a:off x="10475595" y="15522919"/>
          <a:ext cx="1270" cy="151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66411</xdr:rowOff>
    </xdr:from>
    <xdr:ext cx="534377" cy="259045"/>
    <xdr:sp macro="" textlink="">
      <xdr:nvSpPr>
        <xdr:cNvPr id="457" name="土木費最小値テキスト"/>
        <xdr:cNvSpPr txBox="1"/>
      </xdr:nvSpPr>
      <xdr:spPr>
        <a:xfrm>
          <a:off x="10528300" y="1703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62584</xdr:rowOff>
    </xdr:from>
    <xdr:to>
      <xdr:col>55</xdr:col>
      <xdr:colOff>88900</xdr:colOff>
      <xdr:row>99</xdr:row>
      <xdr:rowOff>62584</xdr:rowOff>
    </xdr:to>
    <xdr:cxnSp macro="">
      <xdr:nvCxnSpPr>
        <xdr:cNvPr id="458" name="直線コネクタ 457"/>
        <xdr:cNvCxnSpPr/>
      </xdr:nvCxnSpPr>
      <xdr:spPr>
        <a:xfrm>
          <a:off x="10388600" y="170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39096</xdr:rowOff>
    </xdr:from>
    <xdr:ext cx="599010" cy="259045"/>
    <xdr:sp macro="" textlink="">
      <xdr:nvSpPr>
        <xdr:cNvPr id="459" name="土木費最大値テキスト"/>
        <xdr:cNvSpPr txBox="1"/>
      </xdr:nvSpPr>
      <xdr:spPr>
        <a:xfrm>
          <a:off x="10528300" y="1529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92419</xdr:rowOff>
    </xdr:from>
    <xdr:to>
      <xdr:col>55</xdr:col>
      <xdr:colOff>88900</xdr:colOff>
      <xdr:row>90</xdr:row>
      <xdr:rowOff>92419</xdr:rowOff>
    </xdr:to>
    <xdr:cxnSp macro="">
      <xdr:nvCxnSpPr>
        <xdr:cNvPr id="460" name="直線コネクタ 459"/>
        <xdr:cNvCxnSpPr/>
      </xdr:nvCxnSpPr>
      <xdr:spPr>
        <a:xfrm>
          <a:off x="10388600" y="155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97014</xdr:rowOff>
    </xdr:from>
    <xdr:to>
      <xdr:col>55</xdr:col>
      <xdr:colOff>0</xdr:colOff>
      <xdr:row>97</xdr:row>
      <xdr:rowOff>33319</xdr:rowOff>
    </xdr:to>
    <xdr:cxnSp macro="">
      <xdr:nvCxnSpPr>
        <xdr:cNvPr id="461" name="直線コネクタ 460"/>
        <xdr:cNvCxnSpPr/>
      </xdr:nvCxnSpPr>
      <xdr:spPr>
        <a:xfrm flipV="1">
          <a:off x="9639300" y="16556214"/>
          <a:ext cx="838200" cy="10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70783</xdr:rowOff>
    </xdr:from>
    <xdr:ext cx="534377" cy="259045"/>
    <xdr:sp macro="" textlink="">
      <xdr:nvSpPr>
        <xdr:cNvPr id="462" name="土木費平均値テキスト"/>
        <xdr:cNvSpPr txBox="1"/>
      </xdr:nvSpPr>
      <xdr:spPr>
        <a:xfrm>
          <a:off x="10528300" y="1670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92356</xdr:rowOff>
    </xdr:from>
    <xdr:to>
      <xdr:col>55</xdr:col>
      <xdr:colOff>50800</xdr:colOff>
      <xdr:row>98</xdr:row>
      <xdr:rowOff>22506</xdr:rowOff>
    </xdr:to>
    <xdr:sp macro="" textlink="">
      <xdr:nvSpPr>
        <xdr:cNvPr id="463" name="フローチャート: 判断 462"/>
        <xdr:cNvSpPr/>
      </xdr:nvSpPr>
      <xdr:spPr>
        <a:xfrm>
          <a:off x="10426700" y="1672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33319</xdr:rowOff>
    </xdr:from>
    <xdr:to>
      <xdr:col>50</xdr:col>
      <xdr:colOff>114300</xdr:colOff>
      <xdr:row>97</xdr:row>
      <xdr:rowOff>114888</xdr:rowOff>
    </xdr:to>
    <xdr:cxnSp macro="">
      <xdr:nvCxnSpPr>
        <xdr:cNvPr id="464" name="直線コネクタ 463"/>
        <xdr:cNvCxnSpPr/>
      </xdr:nvCxnSpPr>
      <xdr:spPr>
        <a:xfrm flipV="1">
          <a:off x="8750300" y="16663969"/>
          <a:ext cx="889000" cy="8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127935</xdr:rowOff>
    </xdr:from>
    <xdr:to>
      <xdr:col>50</xdr:col>
      <xdr:colOff>165100</xdr:colOff>
      <xdr:row>98</xdr:row>
      <xdr:rowOff>58085</xdr:rowOff>
    </xdr:to>
    <xdr:sp macro="" textlink="">
      <xdr:nvSpPr>
        <xdr:cNvPr id="465" name="フローチャート: 判断 464"/>
        <xdr:cNvSpPr/>
      </xdr:nvSpPr>
      <xdr:spPr>
        <a:xfrm>
          <a:off x="9588500" y="167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49212</xdr:rowOff>
    </xdr:from>
    <xdr:ext cx="534377" cy="259045"/>
    <xdr:sp macro="" textlink="">
      <xdr:nvSpPr>
        <xdr:cNvPr id="466" name="テキスト ボックス 465"/>
        <xdr:cNvSpPr txBox="1"/>
      </xdr:nvSpPr>
      <xdr:spPr>
        <a:xfrm>
          <a:off x="9372111" y="1685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114888</xdr:rowOff>
    </xdr:from>
    <xdr:to>
      <xdr:col>45</xdr:col>
      <xdr:colOff>177800</xdr:colOff>
      <xdr:row>97</xdr:row>
      <xdr:rowOff>132431</xdr:rowOff>
    </xdr:to>
    <xdr:cxnSp macro="">
      <xdr:nvCxnSpPr>
        <xdr:cNvPr id="467" name="直線コネクタ 466"/>
        <xdr:cNvCxnSpPr/>
      </xdr:nvCxnSpPr>
      <xdr:spPr>
        <a:xfrm flipV="1">
          <a:off x="7861300" y="16745538"/>
          <a:ext cx="889000" cy="1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142021</xdr:rowOff>
    </xdr:from>
    <xdr:to>
      <xdr:col>46</xdr:col>
      <xdr:colOff>38100</xdr:colOff>
      <xdr:row>98</xdr:row>
      <xdr:rowOff>72171</xdr:rowOff>
    </xdr:to>
    <xdr:sp macro="" textlink="">
      <xdr:nvSpPr>
        <xdr:cNvPr id="468" name="フローチャート: 判断 467"/>
        <xdr:cNvSpPr/>
      </xdr:nvSpPr>
      <xdr:spPr>
        <a:xfrm>
          <a:off x="8699500" y="1677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63298</xdr:rowOff>
    </xdr:from>
    <xdr:ext cx="534377" cy="259045"/>
    <xdr:sp macro="" textlink="">
      <xdr:nvSpPr>
        <xdr:cNvPr id="469" name="テキスト ボックス 468"/>
        <xdr:cNvSpPr txBox="1"/>
      </xdr:nvSpPr>
      <xdr:spPr>
        <a:xfrm>
          <a:off x="8483111" y="1686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132431</xdr:rowOff>
    </xdr:from>
    <xdr:to>
      <xdr:col>41</xdr:col>
      <xdr:colOff>50800</xdr:colOff>
      <xdr:row>97</xdr:row>
      <xdr:rowOff>160711</xdr:rowOff>
    </xdr:to>
    <xdr:cxnSp macro="">
      <xdr:nvCxnSpPr>
        <xdr:cNvPr id="470" name="直線コネクタ 469"/>
        <xdr:cNvCxnSpPr/>
      </xdr:nvCxnSpPr>
      <xdr:spPr>
        <a:xfrm flipV="1">
          <a:off x="6972300" y="16763081"/>
          <a:ext cx="889000" cy="2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135982</xdr:rowOff>
    </xdr:from>
    <xdr:to>
      <xdr:col>41</xdr:col>
      <xdr:colOff>101600</xdr:colOff>
      <xdr:row>98</xdr:row>
      <xdr:rowOff>66132</xdr:rowOff>
    </xdr:to>
    <xdr:sp macro="" textlink="">
      <xdr:nvSpPr>
        <xdr:cNvPr id="471" name="フローチャート: 判断 470"/>
        <xdr:cNvSpPr/>
      </xdr:nvSpPr>
      <xdr:spPr>
        <a:xfrm>
          <a:off x="7810500" y="1676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57259</xdr:rowOff>
    </xdr:from>
    <xdr:ext cx="534377" cy="259045"/>
    <xdr:sp macro="" textlink="">
      <xdr:nvSpPr>
        <xdr:cNvPr id="472" name="テキスト ボックス 471"/>
        <xdr:cNvSpPr txBox="1"/>
      </xdr:nvSpPr>
      <xdr:spPr>
        <a:xfrm>
          <a:off x="7594111" y="1685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152287</xdr:rowOff>
    </xdr:from>
    <xdr:to>
      <xdr:col>36</xdr:col>
      <xdr:colOff>165100</xdr:colOff>
      <xdr:row>98</xdr:row>
      <xdr:rowOff>82437</xdr:rowOff>
    </xdr:to>
    <xdr:sp macro="" textlink="">
      <xdr:nvSpPr>
        <xdr:cNvPr id="473" name="フローチャート: 判断 472"/>
        <xdr:cNvSpPr/>
      </xdr:nvSpPr>
      <xdr:spPr>
        <a:xfrm>
          <a:off x="6921500" y="167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73564</xdr:rowOff>
    </xdr:from>
    <xdr:ext cx="534377" cy="259045"/>
    <xdr:sp macro="" textlink="">
      <xdr:nvSpPr>
        <xdr:cNvPr id="474" name="テキスト ボックス 473"/>
        <xdr:cNvSpPr txBox="1"/>
      </xdr:nvSpPr>
      <xdr:spPr>
        <a:xfrm>
          <a:off x="6705111" y="168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46214</xdr:rowOff>
    </xdr:from>
    <xdr:to>
      <xdr:col>55</xdr:col>
      <xdr:colOff>50800</xdr:colOff>
      <xdr:row>96</xdr:row>
      <xdr:rowOff>147814</xdr:rowOff>
    </xdr:to>
    <xdr:sp macro="" textlink="">
      <xdr:nvSpPr>
        <xdr:cNvPr id="480" name="楕円 479"/>
        <xdr:cNvSpPr/>
      </xdr:nvSpPr>
      <xdr:spPr>
        <a:xfrm>
          <a:off x="10426700" y="165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69091</xdr:rowOff>
    </xdr:from>
    <xdr:ext cx="599010" cy="259045"/>
    <xdr:sp macro="" textlink="">
      <xdr:nvSpPr>
        <xdr:cNvPr id="481" name="土木費該当値テキスト"/>
        <xdr:cNvSpPr txBox="1"/>
      </xdr:nvSpPr>
      <xdr:spPr>
        <a:xfrm>
          <a:off x="10528300" y="1635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153969</xdr:rowOff>
    </xdr:from>
    <xdr:to>
      <xdr:col>50</xdr:col>
      <xdr:colOff>165100</xdr:colOff>
      <xdr:row>97</xdr:row>
      <xdr:rowOff>84119</xdr:rowOff>
    </xdr:to>
    <xdr:sp macro="" textlink="">
      <xdr:nvSpPr>
        <xdr:cNvPr id="482" name="楕円 481"/>
        <xdr:cNvSpPr/>
      </xdr:nvSpPr>
      <xdr:spPr>
        <a:xfrm>
          <a:off x="9588500" y="1661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100646</xdr:rowOff>
    </xdr:from>
    <xdr:ext cx="599010" cy="259045"/>
    <xdr:sp macro="" textlink="">
      <xdr:nvSpPr>
        <xdr:cNvPr id="483" name="テキスト ボックス 482"/>
        <xdr:cNvSpPr txBox="1"/>
      </xdr:nvSpPr>
      <xdr:spPr>
        <a:xfrm>
          <a:off x="9339795" y="16388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64088</xdr:rowOff>
    </xdr:from>
    <xdr:to>
      <xdr:col>46</xdr:col>
      <xdr:colOff>38100</xdr:colOff>
      <xdr:row>97</xdr:row>
      <xdr:rowOff>165688</xdr:rowOff>
    </xdr:to>
    <xdr:sp macro="" textlink="">
      <xdr:nvSpPr>
        <xdr:cNvPr id="484" name="楕円 483"/>
        <xdr:cNvSpPr/>
      </xdr:nvSpPr>
      <xdr:spPr>
        <a:xfrm>
          <a:off x="8699500" y="1669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10765</xdr:rowOff>
    </xdr:from>
    <xdr:ext cx="599010" cy="259045"/>
    <xdr:sp macro="" textlink="">
      <xdr:nvSpPr>
        <xdr:cNvPr id="485" name="テキスト ボックス 484"/>
        <xdr:cNvSpPr txBox="1"/>
      </xdr:nvSpPr>
      <xdr:spPr>
        <a:xfrm>
          <a:off x="8450795" y="16469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81631</xdr:rowOff>
    </xdr:from>
    <xdr:to>
      <xdr:col>41</xdr:col>
      <xdr:colOff>101600</xdr:colOff>
      <xdr:row>98</xdr:row>
      <xdr:rowOff>11781</xdr:rowOff>
    </xdr:to>
    <xdr:sp macro="" textlink="">
      <xdr:nvSpPr>
        <xdr:cNvPr id="486" name="楕円 485"/>
        <xdr:cNvSpPr/>
      </xdr:nvSpPr>
      <xdr:spPr>
        <a:xfrm>
          <a:off x="7810500" y="1671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28308</xdr:rowOff>
    </xdr:from>
    <xdr:ext cx="534377" cy="259045"/>
    <xdr:sp macro="" textlink="">
      <xdr:nvSpPr>
        <xdr:cNvPr id="487" name="テキスト ボックス 486"/>
        <xdr:cNvSpPr txBox="1"/>
      </xdr:nvSpPr>
      <xdr:spPr>
        <a:xfrm>
          <a:off x="7594111" y="1648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109911</xdr:rowOff>
    </xdr:from>
    <xdr:to>
      <xdr:col>36</xdr:col>
      <xdr:colOff>165100</xdr:colOff>
      <xdr:row>98</xdr:row>
      <xdr:rowOff>40061</xdr:rowOff>
    </xdr:to>
    <xdr:sp macro="" textlink="">
      <xdr:nvSpPr>
        <xdr:cNvPr id="488" name="楕円 487"/>
        <xdr:cNvSpPr/>
      </xdr:nvSpPr>
      <xdr:spPr>
        <a:xfrm>
          <a:off x="6921500" y="167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56588</xdr:rowOff>
    </xdr:from>
    <xdr:ext cx="534377" cy="259045"/>
    <xdr:sp macro="" textlink="">
      <xdr:nvSpPr>
        <xdr:cNvPr id="489" name="テキスト ボックス 488"/>
        <xdr:cNvSpPr txBox="1"/>
      </xdr:nvSpPr>
      <xdr:spPr>
        <a:xfrm>
          <a:off x="6705111" y="1651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82359</xdr:rowOff>
    </xdr:from>
    <xdr:to>
      <xdr:col>85</xdr:col>
      <xdr:colOff>126364</xdr:colOff>
      <xdr:row>39</xdr:row>
      <xdr:rowOff>124631</xdr:rowOff>
    </xdr:to>
    <xdr:cxnSp macro="">
      <xdr:nvCxnSpPr>
        <xdr:cNvPr id="514" name="直線コネクタ 513"/>
        <xdr:cNvCxnSpPr/>
      </xdr:nvCxnSpPr>
      <xdr:spPr>
        <a:xfrm flipV="1">
          <a:off x="16317595" y="5397309"/>
          <a:ext cx="1269" cy="141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128458</xdr:rowOff>
    </xdr:from>
    <xdr:ext cx="534377" cy="259045"/>
    <xdr:sp macro="" textlink="">
      <xdr:nvSpPr>
        <xdr:cNvPr id="515" name="消防費最小値テキスト"/>
        <xdr:cNvSpPr txBox="1"/>
      </xdr:nvSpPr>
      <xdr:spPr>
        <a:xfrm>
          <a:off x="16370300" y="68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124631</xdr:rowOff>
    </xdr:from>
    <xdr:to>
      <xdr:col>86</xdr:col>
      <xdr:colOff>25400</xdr:colOff>
      <xdr:row>39</xdr:row>
      <xdr:rowOff>124631</xdr:rowOff>
    </xdr:to>
    <xdr:cxnSp macro="">
      <xdr:nvCxnSpPr>
        <xdr:cNvPr id="516" name="直線コネクタ 515"/>
        <xdr:cNvCxnSpPr/>
      </xdr:nvCxnSpPr>
      <xdr:spPr>
        <a:xfrm>
          <a:off x="16230600" y="681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29036</xdr:rowOff>
    </xdr:from>
    <xdr:ext cx="534377" cy="259045"/>
    <xdr:sp macro="" textlink="">
      <xdr:nvSpPr>
        <xdr:cNvPr id="517" name="消防費最大値テキスト"/>
        <xdr:cNvSpPr txBox="1"/>
      </xdr:nvSpPr>
      <xdr:spPr>
        <a:xfrm>
          <a:off x="16370300" y="51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82359</xdr:rowOff>
    </xdr:from>
    <xdr:to>
      <xdr:col>86</xdr:col>
      <xdr:colOff>25400</xdr:colOff>
      <xdr:row>31</xdr:row>
      <xdr:rowOff>82359</xdr:rowOff>
    </xdr:to>
    <xdr:cxnSp macro="">
      <xdr:nvCxnSpPr>
        <xdr:cNvPr id="518" name="直線コネクタ 517"/>
        <xdr:cNvCxnSpPr/>
      </xdr:nvCxnSpPr>
      <xdr:spPr>
        <a:xfrm>
          <a:off x="16230600" y="539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54604</xdr:rowOff>
    </xdr:from>
    <xdr:to>
      <xdr:col>85</xdr:col>
      <xdr:colOff>127000</xdr:colOff>
      <xdr:row>37</xdr:row>
      <xdr:rowOff>91694</xdr:rowOff>
    </xdr:to>
    <xdr:cxnSp macro="">
      <xdr:nvCxnSpPr>
        <xdr:cNvPr id="519" name="直線コネクタ 518"/>
        <xdr:cNvCxnSpPr/>
      </xdr:nvCxnSpPr>
      <xdr:spPr>
        <a:xfrm flipV="1">
          <a:off x="15481300" y="6226804"/>
          <a:ext cx="838200" cy="20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169911</xdr:rowOff>
    </xdr:from>
    <xdr:ext cx="534377" cy="259045"/>
    <xdr:sp macro="" textlink="">
      <xdr:nvSpPr>
        <xdr:cNvPr id="520" name="消防費平均値テキスト"/>
        <xdr:cNvSpPr txBox="1"/>
      </xdr:nvSpPr>
      <xdr:spPr>
        <a:xfrm>
          <a:off x="16370300" y="6342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20034</xdr:rowOff>
    </xdr:from>
    <xdr:to>
      <xdr:col>85</xdr:col>
      <xdr:colOff>177800</xdr:colOff>
      <xdr:row>37</xdr:row>
      <xdr:rowOff>121634</xdr:rowOff>
    </xdr:to>
    <xdr:sp macro="" textlink="">
      <xdr:nvSpPr>
        <xdr:cNvPr id="521" name="フローチャート: 判断 520"/>
        <xdr:cNvSpPr/>
      </xdr:nvSpPr>
      <xdr:spPr>
        <a:xfrm>
          <a:off x="162687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135490</xdr:rowOff>
    </xdr:from>
    <xdr:to>
      <xdr:col>81</xdr:col>
      <xdr:colOff>50800</xdr:colOff>
      <xdr:row>37</xdr:row>
      <xdr:rowOff>91694</xdr:rowOff>
    </xdr:to>
    <xdr:cxnSp macro="">
      <xdr:nvCxnSpPr>
        <xdr:cNvPr id="522" name="直線コネクタ 521"/>
        <xdr:cNvCxnSpPr/>
      </xdr:nvCxnSpPr>
      <xdr:spPr>
        <a:xfrm>
          <a:off x="14592300" y="6307690"/>
          <a:ext cx="889000" cy="12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55448</xdr:rowOff>
    </xdr:from>
    <xdr:to>
      <xdr:col>81</xdr:col>
      <xdr:colOff>101600</xdr:colOff>
      <xdr:row>37</xdr:row>
      <xdr:rowOff>157048</xdr:rowOff>
    </xdr:to>
    <xdr:sp macro="" textlink="">
      <xdr:nvSpPr>
        <xdr:cNvPr id="523" name="フローチャート: 判断 522"/>
        <xdr:cNvSpPr/>
      </xdr:nvSpPr>
      <xdr:spPr>
        <a:xfrm>
          <a:off x="15430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148176</xdr:rowOff>
    </xdr:from>
    <xdr:ext cx="534377" cy="259045"/>
    <xdr:sp macro="" textlink="">
      <xdr:nvSpPr>
        <xdr:cNvPr id="524" name="テキスト ボックス 523"/>
        <xdr:cNvSpPr txBox="1"/>
      </xdr:nvSpPr>
      <xdr:spPr>
        <a:xfrm>
          <a:off x="15214111" y="64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135490</xdr:rowOff>
    </xdr:from>
    <xdr:to>
      <xdr:col>76</xdr:col>
      <xdr:colOff>114300</xdr:colOff>
      <xdr:row>37</xdr:row>
      <xdr:rowOff>132156</xdr:rowOff>
    </xdr:to>
    <xdr:cxnSp macro="">
      <xdr:nvCxnSpPr>
        <xdr:cNvPr id="525" name="直線コネクタ 524"/>
        <xdr:cNvCxnSpPr/>
      </xdr:nvCxnSpPr>
      <xdr:spPr>
        <a:xfrm flipV="1">
          <a:off x="13703300" y="6307690"/>
          <a:ext cx="889000" cy="16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90005</xdr:rowOff>
    </xdr:from>
    <xdr:to>
      <xdr:col>76</xdr:col>
      <xdr:colOff>165100</xdr:colOff>
      <xdr:row>38</xdr:row>
      <xdr:rowOff>20155</xdr:rowOff>
    </xdr:to>
    <xdr:sp macro="" textlink="">
      <xdr:nvSpPr>
        <xdr:cNvPr id="526" name="フローチャート: 判断 525"/>
        <xdr:cNvSpPr/>
      </xdr:nvSpPr>
      <xdr:spPr>
        <a:xfrm>
          <a:off x="14541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11282</xdr:rowOff>
    </xdr:from>
    <xdr:ext cx="534377" cy="259045"/>
    <xdr:sp macro="" textlink="">
      <xdr:nvSpPr>
        <xdr:cNvPr id="527" name="テキスト ボックス 526"/>
        <xdr:cNvSpPr txBox="1"/>
      </xdr:nvSpPr>
      <xdr:spPr>
        <a:xfrm>
          <a:off x="14325111" y="652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103505</xdr:rowOff>
    </xdr:from>
    <xdr:to>
      <xdr:col>71</xdr:col>
      <xdr:colOff>177800</xdr:colOff>
      <xdr:row>37</xdr:row>
      <xdr:rowOff>132156</xdr:rowOff>
    </xdr:to>
    <xdr:cxnSp macro="">
      <xdr:nvCxnSpPr>
        <xdr:cNvPr id="528" name="直線コネクタ 527"/>
        <xdr:cNvCxnSpPr/>
      </xdr:nvCxnSpPr>
      <xdr:spPr>
        <a:xfrm>
          <a:off x="12814300" y="5589905"/>
          <a:ext cx="889000" cy="88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60154</xdr:rowOff>
    </xdr:from>
    <xdr:to>
      <xdr:col>72</xdr:col>
      <xdr:colOff>38100</xdr:colOff>
      <xdr:row>37</xdr:row>
      <xdr:rowOff>161754</xdr:rowOff>
    </xdr:to>
    <xdr:sp macro="" textlink="">
      <xdr:nvSpPr>
        <xdr:cNvPr id="529" name="フローチャート: 判断 528"/>
        <xdr:cNvSpPr/>
      </xdr:nvSpPr>
      <xdr:spPr>
        <a:xfrm>
          <a:off x="13652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6831</xdr:rowOff>
    </xdr:from>
    <xdr:ext cx="534377" cy="259045"/>
    <xdr:sp macro="" textlink="">
      <xdr:nvSpPr>
        <xdr:cNvPr id="530" name="テキスト ボックス 529"/>
        <xdr:cNvSpPr txBox="1"/>
      </xdr:nvSpPr>
      <xdr:spPr>
        <a:xfrm>
          <a:off x="13436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146717</xdr:rowOff>
    </xdr:from>
    <xdr:to>
      <xdr:col>67</xdr:col>
      <xdr:colOff>101600</xdr:colOff>
      <xdr:row>37</xdr:row>
      <xdr:rowOff>76867</xdr:rowOff>
    </xdr:to>
    <xdr:sp macro="" textlink="">
      <xdr:nvSpPr>
        <xdr:cNvPr id="531" name="フローチャート: 判断 530"/>
        <xdr:cNvSpPr/>
      </xdr:nvSpPr>
      <xdr:spPr>
        <a:xfrm>
          <a:off x="127635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67994</xdr:rowOff>
    </xdr:from>
    <xdr:ext cx="534377" cy="259045"/>
    <xdr:sp macro="" textlink="">
      <xdr:nvSpPr>
        <xdr:cNvPr id="532" name="テキスト ボックス 531"/>
        <xdr:cNvSpPr txBox="1"/>
      </xdr:nvSpPr>
      <xdr:spPr>
        <a:xfrm>
          <a:off x="12547111" y="641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3804</xdr:rowOff>
    </xdr:from>
    <xdr:to>
      <xdr:col>85</xdr:col>
      <xdr:colOff>177800</xdr:colOff>
      <xdr:row>36</xdr:row>
      <xdr:rowOff>105404</xdr:rowOff>
    </xdr:to>
    <xdr:sp macro="" textlink="">
      <xdr:nvSpPr>
        <xdr:cNvPr id="538" name="楕円 537"/>
        <xdr:cNvSpPr/>
      </xdr:nvSpPr>
      <xdr:spPr>
        <a:xfrm>
          <a:off x="16268700" y="617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26681</xdr:rowOff>
    </xdr:from>
    <xdr:ext cx="534377" cy="259045"/>
    <xdr:sp macro="" textlink="">
      <xdr:nvSpPr>
        <xdr:cNvPr id="539" name="消防費該当値テキスト"/>
        <xdr:cNvSpPr txBox="1"/>
      </xdr:nvSpPr>
      <xdr:spPr>
        <a:xfrm>
          <a:off x="16370300" y="602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40894</xdr:rowOff>
    </xdr:from>
    <xdr:to>
      <xdr:col>81</xdr:col>
      <xdr:colOff>101600</xdr:colOff>
      <xdr:row>37</xdr:row>
      <xdr:rowOff>142494</xdr:rowOff>
    </xdr:to>
    <xdr:sp macro="" textlink="">
      <xdr:nvSpPr>
        <xdr:cNvPr id="540" name="楕円 539"/>
        <xdr:cNvSpPr/>
      </xdr:nvSpPr>
      <xdr:spPr>
        <a:xfrm>
          <a:off x="154305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159021</xdr:rowOff>
    </xdr:from>
    <xdr:ext cx="534377" cy="259045"/>
    <xdr:sp macro="" textlink="">
      <xdr:nvSpPr>
        <xdr:cNvPr id="541" name="テキスト ボックス 540"/>
        <xdr:cNvSpPr txBox="1"/>
      </xdr:nvSpPr>
      <xdr:spPr>
        <a:xfrm>
          <a:off x="15214111" y="615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84690</xdr:rowOff>
    </xdr:from>
    <xdr:to>
      <xdr:col>76</xdr:col>
      <xdr:colOff>165100</xdr:colOff>
      <xdr:row>37</xdr:row>
      <xdr:rowOff>14840</xdr:rowOff>
    </xdr:to>
    <xdr:sp macro="" textlink="">
      <xdr:nvSpPr>
        <xdr:cNvPr id="542" name="楕円 541"/>
        <xdr:cNvSpPr/>
      </xdr:nvSpPr>
      <xdr:spPr>
        <a:xfrm>
          <a:off x="14541500" y="625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31367</xdr:rowOff>
    </xdr:from>
    <xdr:ext cx="534377" cy="259045"/>
    <xdr:sp macro="" textlink="">
      <xdr:nvSpPr>
        <xdr:cNvPr id="543" name="テキスト ボックス 542"/>
        <xdr:cNvSpPr txBox="1"/>
      </xdr:nvSpPr>
      <xdr:spPr>
        <a:xfrm>
          <a:off x="14325111" y="603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81356</xdr:rowOff>
    </xdr:from>
    <xdr:to>
      <xdr:col>72</xdr:col>
      <xdr:colOff>38100</xdr:colOff>
      <xdr:row>38</xdr:row>
      <xdr:rowOff>11506</xdr:rowOff>
    </xdr:to>
    <xdr:sp macro="" textlink="">
      <xdr:nvSpPr>
        <xdr:cNvPr id="544" name="楕円 543"/>
        <xdr:cNvSpPr/>
      </xdr:nvSpPr>
      <xdr:spPr>
        <a:xfrm>
          <a:off x="13652500" y="642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2633</xdr:rowOff>
    </xdr:from>
    <xdr:ext cx="534377" cy="259045"/>
    <xdr:sp macro="" textlink="">
      <xdr:nvSpPr>
        <xdr:cNvPr id="545" name="テキスト ボックス 544"/>
        <xdr:cNvSpPr txBox="1"/>
      </xdr:nvSpPr>
      <xdr:spPr>
        <a:xfrm>
          <a:off x="13436111" y="65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52705</xdr:rowOff>
    </xdr:from>
    <xdr:to>
      <xdr:col>67</xdr:col>
      <xdr:colOff>101600</xdr:colOff>
      <xdr:row>32</xdr:row>
      <xdr:rowOff>154305</xdr:rowOff>
    </xdr:to>
    <xdr:sp macro="" textlink="">
      <xdr:nvSpPr>
        <xdr:cNvPr id="546" name="楕円 545"/>
        <xdr:cNvSpPr/>
      </xdr:nvSpPr>
      <xdr:spPr>
        <a:xfrm>
          <a:off x="12763500" y="55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170832</xdr:rowOff>
    </xdr:from>
    <xdr:ext cx="534377" cy="259045"/>
    <xdr:sp macro="" textlink="">
      <xdr:nvSpPr>
        <xdr:cNvPr id="547" name="テキスト ボックス 546"/>
        <xdr:cNvSpPr txBox="1"/>
      </xdr:nvSpPr>
      <xdr:spPr>
        <a:xfrm>
          <a:off x="12547111" y="531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134549</xdr:rowOff>
    </xdr:from>
    <xdr:to>
      <xdr:col>85</xdr:col>
      <xdr:colOff>126364</xdr:colOff>
      <xdr:row>58</xdr:row>
      <xdr:rowOff>87199</xdr:rowOff>
    </xdr:to>
    <xdr:cxnSp macro="">
      <xdr:nvCxnSpPr>
        <xdr:cNvPr id="571" name="直線コネクタ 570"/>
        <xdr:cNvCxnSpPr/>
      </xdr:nvCxnSpPr>
      <xdr:spPr>
        <a:xfrm flipV="1">
          <a:off x="16317595" y="8535599"/>
          <a:ext cx="1269" cy="149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91026</xdr:rowOff>
    </xdr:from>
    <xdr:ext cx="534377" cy="259045"/>
    <xdr:sp macro="" textlink="">
      <xdr:nvSpPr>
        <xdr:cNvPr id="572" name="教育費最小値テキスト"/>
        <xdr:cNvSpPr txBox="1"/>
      </xdr:nvSpPr>
      <xdr:spPr>
        <a:xfrm>
          <a:off x="16370300" y="10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87199</xdr:rowOff>
    </xdr:from>
    <xdr:to>
      <xdr:col>86</xdr:col>
      <xdr:colOff>25400</xdr:colOff>
      <xdr:row>58</xdr:row>
      <xdr:rowOff>87199</xdr:rowOff>
    </xdr:to>
    <xdr:cxnSp macro="">
      <xdr:nvCxnSpPr>
        <xdr:cNvPr id="573" name="直線コネクタ 572"/>
        <xdr:cNvCxnSpPr/>
      </xdr:nvCxnSpPr>
      <xdr:spPr>
        <a:xfrm>
          <a:off x="16230600" y="1003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81226</xdr:rowOff>
    </xdr:from>
    <xdr:ext cx="599010" cy="259045"/>
    <xdr:sp macro="" textlink="">
      <xdr:nvSpPr>
        <xdr:cNvPr id="574" name="教育費最大値テキスト"/>
        <xdr:cNvSpPr txBox="1"/>
      </xdr:nvSpPr>
      <xdr:spPr>
        <a:xfrm>
          <a:off x="16370300" y="831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134549</xdr:rowOff>
    </xdr:from>
    <xdr:to>
      <xdr:col>86</xdr:col>
      <xdr:colOff>25400</xdr:colOff>
      <xdr:row>49</xdr:row>
      <xdr:rowOff>134549</xdr:rowOff>
    </xdr:to>
    <xdr:cxnSp macro="">
      <xdr:nvCxnSpPr>
        <xdr:cNvPr id="575" name="直線コネクタ 574"/>
        <xdr:cNvCxnSpPr/>
      </xdr:nvCxnSpPr>
      <xdr:spPr>
        <a:xfrm>
          <a:off x="16230600" y="85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145728</xdr:rowOff>
    </xdr:from>
    <xdr:to>
      <xdr:col>85</xdr:col>
      <xdr:colOff>127000</xdr:colOff>
      <xdr:row>57</xdr:row>
      <xdr:rowOff>149971</xdr:rowOff>
    </xdr:to>
    <xdr:cxnSp macro="">
      <xdr:nvCxnSpPr>
        <xdr:cNvPr id="576" name="直線コネクタ 575"/>
        <xdr:cNvCxnSpPr/>
      </xdr:nvCxnSpPr>
      <xdr:spPr>
        <a:xfrm>
          <a:off x="15481300" y="9918378"/>
          <a:ext cx="838200" cy="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38971</xdr:rowOff>
    </xdr:from>
    <xdr:ext cx="534377" cy="259045"/>
    <xdr:sp macro="" textlink="">
      <xdr:nvSpPr>
        <xdr:cNvPr id="577" name="教育費平均値テキスト"/>
        <xdr:cNvSpPr txBox="1"/>
      </xdr:nvSpPr>
      <xdr:spPr>
        <a:xfrm>
          <a:off x="16370300" y="964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16094</xdr:rowOff>
    </xdr:from>
    <xdr:to>
      <xdr:col>85</xdr:col>
      <xdr:colOff>177800</xdr:colOff>
      <xdr:row>57</xdr:row>
      <xdr:rowOff>117694</xdr:rowOff>
    </xdr:to>
    <xdr:sp macro="" textlink="">
      <xdr:nvSpPr>
        <xdr:cNvPr id="578" name="フローチャート: 判断 577"/>
        <xdr:cNvSpPr/>
      </xdr:nvSpPr>
      <xdr:spPr>
        <a:xfrm>
          <a:off x="162687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145728</xdr:rowOff>
    </xdr:from>
    <xdr:to>
      <xdr:col>81</xdr:col>
      <xdr:colOff>50800</xdr:colOff>
      <xdr:row>57</xdr:row>
      <xdr:rowOff>147297</xdr:rowOff>
    </xdr:to>
    <xdr:cxnSp macro="">
      <xdr:nvCxnSpPr>
        <xdr:cNvPr id="579" name="直線コネクタ 578"/>
        <xdr:cNvCxnSpPr/>
      </xdr:nvCxnSpPr>
      <xdr:spPr>
        <a:xfrm flipV="1">
          <a:off x="14592300" y="9918378"/>
          <a:ext cx="889000" cy="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66722</xdr:rowOff>
    </xdr:from>
    <xdr:to>
      <xdr:col>81</xdr:col>
      <xdr:colOff>101600</xdr:colOff>
      <xdr:row>57</xdr:row>
      <xdr:rowOff>168322</xdr:rowOff>
    </xdr:to>
    <xdr:sp macro="" textlink="">
      <xdr:nvSpPr>
        <xdr:cNvPr id="580" name="フローチャート: 判断 579"/>
        <xdr:cNvSpPr/>
      </xdr:nvSpPr>
      <xdr:spPr>
        <a:xfrm>
          <a:off x="15430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13399</xdr:rowOff>
    </xdr:from>
    <xdr:ext cx="534377" cy="259045"/>
    <xdr:sp macro="" textlink="">
      <xdr:nvSpPr>
        <xdr:cNvPr id="581" name="テキスト ボックス 580"/>
        <xdr:cNvSpPr txBox="1"/>
      </xdr:nvSpPr>
      <xdr:spPr>
        <a:xfrm>
          <a:off x="15214111" y="96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147297</xdr:rowOff>
    </xdr:from>
    <xdr:to>
      <xdr:col>76</xdr:col>
      <xdr:colOff>114300</xdr:colOff>
      <xdr:row>57</xdr:row>
      <xdr:rowOff>155054</xdr:rowOff>
    </xdr:to>
    <xdr:cxnSp macro="">
      <xdr:nvCxnSpPr>
        <xdr:cNvPr id="582" name="直線コネクタ 581"/>
        <xdr:cNvCxnSpPr/>
      </xdr:nvCxnSpPr>
      <xdr:spPr>
        <a:xfrm flipV="1">
          <a:off x="13703300" y="9919947"/>
          <a:ext cx="889000" cy="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71035</xdr:rowOff>
    </xdr:from>
    <xdr:to>
      <xdr:col>76</xdr:col>
      <xdr:colOff>165100</xdr:colOff>
      <xdr:row>58</xdr:row>
      <xdr:rowOff>1185</xdr:rowOff>
    </xdr:to>
    <xdr:sp macro="" textlink="">
      <xdr:nvSpPr>
        <xdr:cNvPr id="583" name="フローチャート: 判断 582"/>
        <xdr:cNvSpPr/>
      </xdr:nvSpPr>
      <xdr:spPr>
        <a:xfrm>
          <a:off x="14541500" y="98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17712</xdr:rowOff>
    </xdr:from>
    <xdr:ext cx="534377" cy="259045"/>
    <xdr:sp macro="" textlink="">
      <xdr:nvSpPr>
        <xdr:cNvPr id="584" name="テキスト ボックス 583"/>
        <xdr:cNvSpPr txBox="1"/>
      </xdr:nvSpPr>
      <xdr:spPr>
        <a:xfrm>
          <a:off x="14325111" y="961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80683</xdr:rowOff>
    </xdr:from>
    <xdr:to>
      <xdr:col>71</xdr:col>
      <xdr:colOff>177800</xdr:colOff>
      <xdr:row>57</xdr:row>
      <xdr:rowOff>155054</xdr:rowOff>
    </xdr:to>
    <xdr:cxnSp macro="">
      <xdr:nvCxnSpPr>
        <xdr:cNvPr id="585" name="直線コネクタ 584"/>
        <xdr:cNvCxnSpPr/>
      </xdr:nvCxnSpPr>
      <xdr:spPr>
        <a:xfrm>
          <a:off x="12814300" y="9853333"/>
          <a:ext cx="889000" cy="7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80777</xdr:rowOff>
    </xdr:from>
    <xdr:to>
      <xdr:col>72</xdr:col>
      <xdr:colOff>38100</xdr:colOff>
      <xdr:row>58</xdr:row>
      <xdr:rowOff>10927</xdr:rowOff>
    </xdr:to>
    <xdr:sp macro="" textlink="">
      <xdr:nvSpPr>
        <xdr:cNvPr id="586" name="フローチャート: 判断 585"/>
        <xdr:cNvSpPr/>
      </xdr:nvSpPr>
      <xdr:spPr>
        <a:xfrm>
          <a:off x="13652500" y="98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27454</xdr:rowOff>
    </xdr:from>
    <xdr:ext cx="534377" cy="259045"/>
    <xdr:sp macro="" textlink="">
      <xdr:nvSpPr>
        <xdr:cNvPr id="587" name="テキスト ボックス 586"/>
        <xdr:cNvSpPr txBox="1"/>
      </xdr:nvSpPr>
      <xdr:spPr>
        <a:xfrm>
          <a:off x="13436111" y="962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70966</xdr:rowOff>
    </xdr:from>
    <xdr:to>
      <xdr:col>67</xdr:col>
      <xdr:colOff>101600</xdr:colOff>
      <xdr:row>58</xdr:row>
      <xdr:rowOff>1116</xdr:rowOff>
    </xdr:to>
    <xdr:sp macro="" textlink="">
      <xdr:nvSpPr>
        <xdr:cNvPr id="588" name="フローチャート: 判断 587"/>
        <xdr:cNvSpPr/>
      </xdr:nvSpPr>
      <xdr:spPr>
        <a:xfrm>
          <a:off x="127635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163693</xdr:rowOff>
    </xdr:from>
    <xdr:ext cx="534377" cy="259045"/>
    <xdr:sp macro="" textlink="">
      <xdr:nvSpPr>
        <xdr:cNvPr id="589" name="テキスト ボックス 588"/>
        <xdr:cNvSpPr txBox="1"/>
      </xdr:nvSpPr>
      <xdr:spPr>
        <a:xfrm>
          <a:off x="12547111" y="993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99171</xdr:rowOff>
    </xdr:from>
    <xdr:to>
      <xdr:col>85</xdr:col>
      <xdr:colOff>177800</xdr:colOff>
      <xdr:row>58</xdr:row>
      <xdr:rowOff>29321</xdr:rowOff>
    </xdr:to>
    <xdr:sp macro="" textlink="">
      <xdr:nvSpPr>
        <xdr:cNvPr id="595" name="楕円 594"/>
        <xdr:cNvSpPr/>
      </xdr:nvSpPr>
      <xdr:spPr>
        <a:xfrm>
          <a:off x="16268700" y="987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14098</xdr:rowOff>
    </xdr:from>
    <xdr:ext cx="534377" cy="259045"/>
    <xdr:sp macro="" textlink="">
      <xdr:nvSpPr>
        <xdr:cNvPr id="596" name="教育費該当値テキスト"/>
        <xdr:cNvSpPr txBox="1"/>
      </xdr:nvSpPr>
      <xdr:spPr>
        <a:xfrm>
          <a:off x="16370300" y="978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94928</xdr:rowOff>
    </xdr:from>
    <xdr:to>
      <xdr:col>81</xdr:col>
      <xdr:colOff>101600</xdr:colOff>
      <xdr:row>58</xdr:row>
      <xdr:rowOff>25078</xdr:rowOff>
    </xdr:to>
    <xdr:sp macro="" textlink="">
      <xdr:nvSpPr>
        <xdr:cNvPr id="597" name="楕円 596"/>
        <xdr:cNvSpPr/>
      </xdr:nvSpPr>
      <xdr:spPr>
        <a:xfrm>
          <a:off x="15430500" y="986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98" name="テキスト ボックス 597"/>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96497</xdr:rowOff>
    </xdr:from>
    <xdr:to>
      <xdr:col>76</xdr:col>
      <xdr:colOff>165100</xdr:colOff>
      <xdr:row>58</xdr:row>
      <xdr:rowOff>26647</xdr:rowOff>
    </xdr:to>
    <xdr:sp macro="" textlink="">
      <xdr:nvSpPr>
        <xdr:cNvPr id="599" name="楕円 598"/>
        <xdr:cNvSpPr/>
      </xdr:nvSpPr>
      <xdr:spPr>
        <a:xfrm>
          <a:off x="14541500" y="986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17774</xdr:rowOff>
    </xdr:from>
    <xdr:ext cx="534377" cy="259045"/>
    <xdr:sp macro="" textlink="">
      <xdr:nvSpPr>
        <xdr:cNvPr id="600" name="テキスト ボックス 599"/>
        <xdr:cNvSpPr txBox="1"/>
      </xdr:nvSpPr>
      <xdr:spPr>
        <a:xfrm>
          <a:off x="14325111" y="996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104254</xdr:rowOff>
    </xdr:from>
    <xdr:to>
      <xdr:col>72</xdr:col>
      <xdr:colOff>38100</xdr:colOff>
      <xdr:row>58</xdr:row>
      <xdr:rowOff>34404</xdr:rowOff>
    </xdr:to>
    <xdr:sp macro="" textlink="">
      <xdr:nvSpPr>
        <xdr:cNvPr id="601" name="楕円 600"/>
        <xdr:cNvSpPr/>
      </xdr:nvSpPr>
      <xdr:spPr>
        <a:xfrm>
          <a:off x="13652500" y="987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25531</xdr:rowOff>
    </xdr:from>
    <xdr:ext cx="534377" cy="259045"/>
    <xdr:sp macro="" textlink="">
      <xdr:nvSpPr>
        <xdr:cNvPr id="602" name="テキスト ボックス 601"/>
        <xdr:cNvSpPr txBox="1"/>
      </xdr:nvSpPr>
      <xdr:spPr>
        <a:xfrm>
          <a:off x="13436111" y="996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29883</xdr:rowOff>
    </xdr:from>
    <xdr:to>
      <xdr:col>67</xdr:col>
      <xdr:colOff>101600</xdr:colOff>
      <xdr:row>57</xdr:row>
      <xdr:rowOff>131483</xdr:rowOff>
    </xdr:to>
    <xdr:sp macro="" textlink="">
      <xdr:nvSpPr>
        <xdr:cNvPr id="603" name="楕円 602"/>
        <xdr:cNvSpPr/>
      </xdr:nvSpPr>
      <xdr:spPr>
        <a:xfrm>
          <a:off x="12763500" y="980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148010</xdr:rowOff>
    </xdr:from>
    <xdr:ext cx="534377" cy="259045"/>
    <xdr:sp macro="" textlink="">
      <xdr:nvSpPr>
        <xdr:cNvPr id="604" name="テキスト ボックス 603"/>
        <xdr:cNvSpPr txBox="1"/>
      </xdr:nvSpPr>
      <xdr:spPr>
        <a:xfrm>
          <a:off x="12547111" y="957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54775</xdr:rowOff>
    </xdr:from>
    <xdr:to>
      <xdr:col>85</xdr:col>
      <xdr:colOff>126364</xdr:colOff>
      <xdr:row>79</xdr:row>
      <xdr:rowOff>44450</xdr:rowOff>
    </xdr:to>
    <xdr:cxnSp macro="">
      <xdr:nvCxnSpPr>
        <xdr:cNvPr id="628" name="直線コネクタ 627"/>
        <xdr:cNvCxnSpPr/>
      </xdr:nvCxnSpPr>
      <xdr:spPr>
        <a:xfrm flipV="1">
          <a:off x="16317595" y="12227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1452</xdr:rowOff>
    </xdr:from>
    <xdr:ext cx="534377" cy="259045"/>
    <xdr:sp macro="" textlink="">
      <xdr:nvSpPr>
        <xdr:cNvPr id="631" name="災害復旧費最大値テキスト"/>
        <xdr:cNvSpPr txBox="1"/>
      </xdr:nvSpPr>
      <xdr:spPr>
        <a:xfrm>
          <a:off x="16370300" y="120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54775</xdr:rowOff>
    </xdr:from>
    <xdr:to>
      <xdr:col>86</xdr:col>
      <xdr:colOff>25400</xdr:colOff>
      <xdr:row>71</xdr:row>
      <xdr:rowOff>54775</xdr:rowOff>
    </xdr:to>
    <xdr:cxnSp macro="">
      <xdr:nvCxnSpPr>
        <xdr:cNvPr id="632" name="直線コネクタ 631"/>
        <xdr:cNvCxnSpPr/>
      </xdr:nvCxnSpPr>
      <xdr:spPr>
        <a:xfrm>
          <a:off x="16230600" y="122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28163</xdr:rowOff>
    </xdr:from>
    <xdr:to>
      <xdr:col>85</xdr:col>
      <xdr:colOff>127000</xdr:colOff>
      <xdr:row>79</xdr:row>
      <xdr:rowOff>44450</xdr:rowOff>
    </xdr:to>
    <xdr:cxnSp macro="">
      <xdr:nvCxnSpPr>
        <xdr:cNvPr id="633" name="直線コネクタ 632"/>
        <xdr:cNvCxnSpPr/>
      </xdr:nvCxnSpPr>
      <xdr:spPr>
        <a:xfrm>
          <a:off x="15481300" y="13572713"/>
          <a:ext cx="83820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118236</xdr:rowOff>
    </xdr:from>
    <xdr:ext cx="534377" cy="259045"/>
    <xdr:sp macro="" textlink="">
      <xdr:nvSpPr>
        <xdr:cNvPr id="634" name="災害復旧費平均値テキスト"/>
        <xdr:cNvSpPr txBox="1"/>
      </xdr:nvSpPr>
      <xdr:spPr>
        <a:xfrm>
          <a:off x="16370300" y="13148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95359</xdr:rowOff>
    </xdr:from>
    <xdr:to>
      <xdr:col>85</xdr:col>
      <xdr:colOff>177800</xdr:colOff>
      <xdr:row>78</xdr:row>
      <xdr:rowOff>25509</xdr:rowOff>
    </xdr:to>
    <xdr:sp macro="" textlink="">
      <xdr:nvSpPr>
        <xdr:cNvPr id="635" name="フローチャート: 判断 634"/>
        <xdr:cNvSpPr/>
      </xdr:nvSpPr>
      <xdr:spPr>
        <a:xfrm>
          <a:off x="16268700" y="1329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4731</xdr:rowOff>
    </xdr:from>
    <xdr:to>
      <xdr:col>81</xdr:col>
      <xdr:colOff>50800</xdr:colOff>
      <xdr:row>79</xdr:row>
      <xdr:rowOff>28163</xdr:rowOff>
    </xdr:to>
    <xdr:cxnSp macro="">
      <xdr:nvCxnSpPr>
        <xdr:cNvPr id="636" name="直線コネクタ 635"/>
        <xdr:cNvCxnSpPr/>
      </xdr:nvCxnSpPr>
      <xdr:spPr>
        <a:xfrm>
          <a:off x="14592300" y="13549281"/>
          <a:ext cx="889000" cy="2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95929</xdr:rowOff>
    </xdr:from>
    <xdr:to>
      <xdr:col>81</xdr:col>
      <xdr:colOff>101600</xdr:colOff>
      <xdr:row>78</xdr:row>
      <xdr:rowOff>26079</xdr:rowOff>
    </xdr:to>
    <xdr:sp macro="" textlink="">
      <xdr:nvSpPr>
        <xdr:cNvPr id="637" name="フローチャート: 判断 636"/>
        <xdr:cNvSpPr/>
      </xdr:nvSpPr>
      <xdr:spPr>
        <a:xfrm>
          <a:off x="154305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42606</xdr:rowOff>
    </xdr:from>
    <xdr:ext cx="534377" cy="259045"/>
    <xdr:sp macro="" textlink="">
      <xdr:nvSpPr>
        <xdr:cNvPr id="638" name="テキスト ボックス 637"/>
        <xdr:cNvSpPr txBox="1"/>
      </xdr:nvSpPr>
      <xdr:spPr>
        <a:xfrm>
          <a:off x="15214111" y="1307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4731</xdr:rowOff>
    </xdr:from>
    <xdr:to>
      <xdr:col>76</xdr:col>
      <xdr:colOff>114300</xdr:colOff>
      <xdr:row>79</xdr:row>
      <xdr:rowOff>6102</xdr:rowOff>
    </xdr:to>
    <xdr:cxnSp macro="">
      <xdr:nvCxnSpPr>
        <xdr:cNvPr id="639" name="直線コネクタ 638"/>
        <xdr:cNvCxnSpPr/>
      </xdr:nvCxnSpPr>
      <xdr:spPr>
        <a:xfrm flipV="1">
          <a:off x="13703300" y="13549281"/>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129457</xdr:rowOff>
    </xdr:from>
    <xdr:to>
      <xdr:col>76</xdr:col>
      <xdr:colOff>165100</xdr:colOff>
      <xdr:row>78</xdr:row>
      <xdr:rowOff>59607</xdr:rowOff>
    </xdr:to>
    <xdr:sp macro="" textlink="">
      <xdr:nvSpPr>
        <xdr:cNvPr id="640" name="フローチャート: 判断 639"/>
        <xdr:cNvSpPr/>
      </xdr:nvSpPr>
      <xdr:spPr>
        <a:xfrm>
          <a:off x="14541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76134</xdr:rowOff>
    </xdr:from>
    <xdr:ext cx="534377" cy="259045"/>
    <xdr:sp macro="" textlink="">
      <xdr:nvSpPr>
        <xdr:cNvPr id="641" name="テキスト ボックス 640"/>
        <xdr:cNvSpPr txBox="1"/>
      </xdr:nvSpPr>
      <xdr:spPr>
        <a:xfrm>
          <a:off x="14325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6102</xdr:rowOff>
    </xdr:from>
    <xdr:to>
      <xdr:col>71</xdr:col>
      <xdr:colOff>177800</xdr:colOff>
      <xdr:row>79</xdr:row>
      <xdr:rowOff>44450</xdr:rowOff>
    </xdr:to>
    <xdr:cxnSp macro="">
      <xdr:nvCxnSpPr>
        <xdr:cNvPr id="642" name="直線コネクタ 641"/>
        <xdr:cNvCxnSpPr/>
      </xdr:nvCxnSpPr>
      <xdr:spPr>
        <a:xfrm flipV="1">
          <a:off x="12814300" y="13550652"/>
          <a:ext cx="889000" cy="3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91053</xdr:rowOff>
    </xdr:from>
    <xdr:to>
      <xdr:col>72</xdr:col>
      <xdr:colOff>38100</xdr:colOff>
      <xdr:row>78</xdr:row>
      <xdr:rowOff>21203</xdr:rowOff>
    </xdr:to>
    <xdr:sp macro="" textlink="">
      <xdr:nvSpPr>
        <xdr:cNvPr id="643" name="フローチャート: 判断 642"/>
        <xdr:cNvSpPr/>
      </xdr:nvSpPr>
      <xdr:spPr>
        <a:xfrm>
          <a:off x="13652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37730</xdr:rowOff>
    </xdr:from>
    <xdr:ext cx="534377" cy="259045"/>
    <xdr:sp macro="" textlink="">
      <xdr:nvSpPr>
        <xdr:cNvPr id="644" name="テキスト ボックス 643"/>
        <xdr:cNvSpPr txBox="1"/>
      </xdr:nvSpPr>
      <xdr:spPr>
        <a:xfrm>
          <a:off x="13436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152679</xdr:rowOff>
    </xdr:from>
    <xdr:to>
      <xdr:col>67</xdr:col>
      <xdr:colOff>101600</xdr:colOff>
      <xdr:row>78</xdr:row>
      <xdr:rowOff>82829</xdr:rowOff>
    </xdr:to>
    <xdr:sp macro="" textlink="">
      <xdr:nvSpPr>
        <xdr:cNvPr id="645" name="フローチャート: 判断 644"/>
        <xdr:cNvSpPr/>
      </xdr:nvSpPr>
      <xdr:spPr>
        <a:xfrm>
          <a:off x="12763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99356</xdr:rowOff>
    </xdr:from>
    <xdr:ext cx="469744" cy="259045"/>
    <xdr:sp macro="" textlink="">
      <xdr:nvSpPr>
        <xdr:cNvPr id="646" name="テキスト ボックス 645"/>
        <xdr:cNvSpPr txBox="1"/>
      </xdr:nvSpPr>
      <xdr:spPr>
        <a:xfrm>
          <a:off x="12579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2" name="楕円 65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3"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148813</xdr:rowOff>
    </xdr:from>
    <xdr:to>
      <xdr:col>81</xdr:col>
      <xdr:colOff>101600</xdr:colOff>
      <xdr:row>79</xdr:row>
      <xdr:rowOff>78963</xdr:rowOff>
    </xdr:to>
    <xdr:sp macro="" textlink="">
      <xdr:nvSpPr>
        <xdr:cNvPr id="654" name="楕円 653"/>
        <xdr:cNvSpPr/>
      </xdr:nvSpPr>
      <xdr:spPr>
        <a:xfrm>
          <a:off x="15430500" y="1352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70090</xdr:rowOff>
    </xdr:from>
    <xdr:ext cx="378565" cy="259045"/>
    <xdr:sp macro="" textlink="">
      <xdr:nvSpPr>
        <xdr:cNvPr id="655" name="テキスト ボックス 654"/>
        <xdr:cNvSpPr txBox="1"/>
      </xdr:nvSpPr>
      <xdr:spPr>
        <a:xfrm>
          <a:off x="15292017" y="13614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125381</xdr:rowOff>
    </xdr:from>
    <xdr:to>
      <xdr:col>76</xdr:col>
      <xdr:colOff>165100</xdr:colOff>
      <xdr:row>79</xdr:row>
      <xdr:rowOff>55531</xdr:rowOff>
    </xdr:to>
    <xdr:sp macro="" textlink="">
      <xdr:nvSpPr>
        <xdr:cNvPr id="656" name="楕円 655"/>
        <xdr:cNvSpPr/>
      </xdr:nvSpPr>
      <xdr:spPr>
        <a:xfrm>
          <a:off x="14541500" y="134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46658</xdr:rowOff>
    </xdr:from>
    <xdr:ext cx="469744" cy="259045"/>
    <xdr:sp macro="" textlink="">
      <xdr:nvSpPr>
        <xdr:cNvPr id="657" name="テキスト ボックス 656"/>
        <xdr:cNvSpPr txBox="1"/>
      </xdr:nvSpPr>
      <xdr:spPr>
        <a:xfrm>
          <a:off x="14357428" y="1359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126752</xdr:rowOff>
    </xdr:from>
    <xdr:to>
      <xdr:col>72</xdr:col>
      <xdr:colOff>38100</xdr:colOff>
      <xdr:row>79</xdr:row>
      <xdr:rowOff>56902</xdr:rowOff>
    </xdr:to>
    <xdr:sp macro="" textlink="">
      <xdr:nvSpPr>
        <xdr:cNvPr id="658" name="楕円 657"/>
        <xdr:cNvSpPr/>
      </xdr:nvSpPr>
      <xdr:spPr>
        <a:xfrm>
          <a:off x="13652500" y="1349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48029</xdr:rowOff>
    </xdr:from>
    <xdr:ext cx="469744" cy="259045"/>
    <xdr:sp macro="" textlink="">
      <xdr:nvSpPr>
        <xdr:cNvPr id="659" name="テキスト ボックス 658"/>
        <xdr:cNvSpPr txBox="1"/>
      </xdr:nvSpPr>
      <xdr:spPr>
        <a:xfrm>
          <a:off x="13468428" y="1359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150713</xdr:rowOff>
    </xdr:from>
    <xdr:to>
      <xdr:col>85</xdr:col>
      <xdr:colOff>126364</xdr:colOff>
      <xdr:row>98</xdr:row>
      <xdr:rowOff>98941</xdr:rowOff>
    </xdr:to>
    <xdr:cxnSp macro="">
      <xdr:nvCxnSpPr>
        <xdr:cNvPr id="683" name="直線コネクタ 682"/>
        <xdr:cNvCxnSpPr/>
      </xdr:nvCxnSpPr>
      <xdr:spPr>
        <a:xfrm flipV="1">
          <a:off x="16317595" y="15581213"/>
          <a:ext cx="1269" cy="131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102768</xdr:rowOff>
    </xdr:from>
    <xdr:ext cx="469744" cy="259045"/>
    <xdr:sp macro="" textlink="">
      <xdr:nvSpPr>
        <xdr:cNvPr id="684" name="公債費最小値テキスト"/>
        <xdr:cNvSpPr txBox="1"/>
      </xdr:nvSpPr>
      <xdr:spPr>
        <a:xfrm>
          <a:off x="16370300" y="1690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98941</xdr:rowOff>
    </xdr:from>
    <xdr:to>
      <xdr:col>86</xdr:col>
      <xdr:colOff>25400</xdr:colOff>
      <xdr:row>98</xdr:row>
      <xdr:rowOff>98941</xdr:rowOff>
    </xdr:to>
    <xdr:cxnSp macro="">
      <xdr:nvCxnSpPr>
        <xdr:cNvPr id="685" name="直線コネクタ 684"/>
        <xdr:cNvCxnSpPr/>
      </xdr:nvCxnSpPr>
      <xdr:spPr>
        <a:xfrm>
          <a:off x="16230600" y="1690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97390</xdr:rowOff>
    </xdr:from>
    <xdr:ext cx="599010" cy="259045"/>
    <xdr:sp macro="" textlink="">
      <xdr:nvSpPr>
        <xdr:cNvPr id="686" name="公債費最大値テキスト"/>
        <xdr:cNvSpPr txBox="1"/>
      </xdr:nvSpPr>
      <xdr:spPr>
        <a:xfrm>
          <a:off x="16370300" y="1535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150713</xdr:rowOff>
    </xdr:from>
    <xdr:to>
      <xdr:col>86</xdr:col>
      <xdr:colOff>25400</xdr:colOff>
      <xdr:row>90</xdr:row>
      <xdr:rowOff>150713</xdr:rowOff>
    </xdr:to>
    <xdr:cxnSp macro="">
      <xdr:nvCxnSpPr>
        <xdr:cNvPr id="687" name="直線コネクタ 686"/>
        <xdr:cNvCxnSpPr/>
      </xdr:nvCxnSpPr>
      <xdr:spPr>
        <a:xfrm>
          <a:off x="16230600" y="1558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26392</xdr:rowOff>
    </xdr:from>
    <xdr:to>
      <xdr:col>85</xdr:col>
      <xdr:colOff>127000</xdr:colOff>
      <xdr:row>96</xdr:row>
      <xdr:rowOff>32336</xdr:rowOff>
    </xdr:to>
    <xdr:cxnSp macro="">
      <xdr:nvCxnSpPr>
        <xdr:cNvPr id="688" name="直線コネクタ 687"/>
        <xdr:cNvCxnSpPr/>
      </xdr:nvCxnSpPr>
      <xdr:spPr>
        <a:xfrm flipV="1">
          <a:off x="15481300" y="16485592"/>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82804</xdr:rowOff>
    </xdr:from>
    <xdr:ext cx="534377" cy="259045"/>
    <xdr:sp macro="" textlink="">
      <xdr:nvSpPr>
        <xdr:cNvPr id="689" name="公債費平均値テキスト"/>
        <xdr:cNvSpPr txBox="1"/>
      </xdr:nvSpPr>
      <xdr:spPr>
        <a:xfrm>
          <a:off x="16370300" y="1654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104377</xdr:rowOff>
    </xdr:from>
    <xdr:to>
      <xdr:col>85</xdr:col>
      <xdr:colOff>177800</xdr:colOff>
      <xdr:row>97</xdr:row>
      <xdr:rowOff>34527</xdr:rowOff>
    </xdr:to>
    <xdr:sp macro="" textlink="">
      <xdr:nvSpPr>
        <xdr:cNvPr id="690" name="フローチャート: 判断 689"/>
        <xdr:cNvSpPr/>
      </xdr:nvSpPr>
      <xdr:spPr>
        <a:xfrm>
          <a:off x="162687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158245</xdr:rowOff>
    </xdr:from>
    <xdr:to>
      <xdr:col>81</xdr:col>
      <xdr:colOff>50800</xdr:colOff>
      <xdr:row>96</xdr:row>
      <xdr:rowOff>32336</xdr:rowOff>
    </xdr:to>
    <xdr:cxnSp macro="">
      <xdr:nvCxnSpPr>
        <xdr:cNvPr id="691" name="直線コネクタ 690"/>
        <xdr:cNvCxnSpPr/>
      </xdr:nvCxnSpPr>
      <xdr:spPr>
        <a:xfrm>
          <a:off x="14592300" y="16445995"/>
          <a:ext cx="889000" cy="4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88872</xdr:rowOff>
    </xdr:from>
    <xdr:to>
      <xdr:col>81</xdr:col>
      <xdr:colOff>101600</xdr:colOff>
      <xdr:row>97</xdr:row>
      <xdr:rowOff>19022</xdr:rowOff>
    </xdr:to>
    <xdr:sp macro="" textlink="">
      <xdr:nvSpPr>
        <xdr:cNvPr id="692" name="フローチャート: 判断 691"/>
        <xdr:cNvSpPr/>
      </xdr:nvSpPr>
      <xdr:spPr>
        <a:xfrm>
          <a:off x="15430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10149</xdr:rowOff>
    </xdr:from>
    <xdr:ext cx="534377" cy="259045"/>
    <xdr:sp macro="" textlink="">
      <xdr:nvSpPr>
        <xdr:cNvPr id="693" name="テキスト ボックス 692"/>
        <xdr:cNvSpPr txBox="1"/>
      </xdr:nvSpPr>
      <xdr:spPr>
        <a:xfrm>
          <a:off x="15214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108359</xdr:rowOff>
    </xdr:from>
    <xdr:to>
      <xdr:col>76</xdr:col>
      <xdr:colOff>114300</xdr:colOff>
      <xdr:row>95</xdr:row>
      <xdr:rowOff>158245</xdr:rowOff>
    </xdr:to>
    <xdr:cxnSp macro="">
      <xdr:nvCxnSpPr>
        <xdr:cNvPr id="694" name="直線コネクタ 693"/>
        <xdr:cNvCxnSpPr/>
      </xdr:nvCxnSpPr>
      <xdr:spPr>
        <a:xfrm>
          <a:off x="13703300" y="16396109"/>
          <a:ext cx="889000" cy="4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88081</xdr:rowOff>
    </xdr:from>
    <xdr:to>
      <xdr:col>76</xdr:col>
      <xdr:colOff>165100</xdr:colOff>
      <xdr:row>97</xdr:row>
      <xdr:rowOff>18231</xdr:rowOff>
    </xdr:to>
    <xdr:sp macro="" textlink="">
      <xdr:nvSpPr>
        <xdr:cNvPr id="695" name="フローチャート: 判断 694"/>
        <xdr:cNvSpPr/>
      </xdr:nvSpPr>
      <xdr:spPr>
        <a:xfrm>
          <a:off x="14541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9358</xdr:rowOff>
    </xdr:from>
    <xdr:ext cx="534377" cy="259045"/>
    <xdr:sp macro="" textlink="">
      <xdr:nvSpPr>
        <xdr:cNvPr id="696" name="テキスト ボックス 695"/>
        <xdr:cNvSpPr txBox="1"/>
      </xdr:nvSpPr>
      <xdr:spPr>
        <a:xfrm>
          <a:off x="14325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52284</xdr:rowOff>
    </xdr:from>
    <xdr:to>
      <xdr:col>71</xdr:col>
      <xdr:colOff>177800</xdr:colOff>
      <xdr:row>95</xdr:row>
      <xdr:rowOff>108359</xdr:rowOff>
    </xdr:to>
    <xdr:cxnSp macro="">
      <xdr:nvCxnSpPr>
        <xdr:cNvPr id="697" name="直線コネクタ 696"/>
        <xdr:cNvCxnSpPr/>
      </xdr:nvCxnSpPr>
      <xdr:spPr>
        <a:xfrm>
          <a:off x="12814300" y="16340034"/>
          <a:ext cx="889000" cy="5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102904</xdr:rowOff>
    </xdr:from>
    <xdr:to>
      <xdr:col>72</xdr:col>
      <xdr:colOff>38100</xdr:colOff>
      <xdr:row>97</xdr:row>
      <xdr:rowOff>33054</xdr:rowOff>
    </xdr:to>
    <xdr:sp macro="" textlink="">
      <xdr:nvSpPr>
        <xdr:cNvPr id="698" name="フローチャート: 判断 697"/>
        <xdr:cNvSpPr/>
      </xdr:nvSpPr>
      <xdr:spPr>
        <a:xfrm>
          <a:off x="13652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24181</xdr:rowOff>
    </xdr:from>
    <xdr:ext cx="534377" cy="259045"/>
    <xdr:sp macro="" textlink="">
      <xdr:nvSpPr>
        <xdr:cNvPr id="699" name="テキスト ボックス 698"/>
        <xdr:cNvSpPr txBox="1"/>
      </xdr:nvSpPr>
      <xdr:spPr>
        <a:xfrm>
          <a:off x="13436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122816</xdr:rowOff>
    </xdr:from>
    <xdr:to>
      <xdr:col>67</xdr:col>
      <xdr:colOff>101600</xdr:colOff>
      <xdr:row>97</xdr:row>
      <xdr:rowOff>52966</xdr:rowOff>
    </xdr:to>
    <xdr:sp macro="" textlink="">
      <xdr:nvSpPr>
        <xdr:cNvPr id="700" name="フローチャート: 判断 699"/>
        <xdr:cNvSpPr/>
      </xdr:nvSpPr>
      <xdr:spPr>
        <a:xfrm>
          <a:off x="12763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44093</xdr:rowOff>
    </xdr:from>
    <xdr:ext cx="534377" cy="259045"/>
    <xdr:sp macro="" textlink="">
      <xdr:nvSpPr>
        <xdr:cNvPr id="701" name="テキスト ボックス 700"/>
        <xdr:cNvSpPr txBox="1"/>
      </xdr:nvSpPr>
      <xdr:spPr>
        <a:xfrm>
          <a:off x="12547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147042</xdr:rowOff>
    </xdr:from>
    <xdr:to>
      <xdr:col>85</xdr:col>
      <xdr:colOff>177800</xdr:colOff>
      <xdr:row>96</xdr:row>
      <xdr:rowOff>77192</xdr:rowOff>
    </xdr:to>
    <xdr:sp macro="" textlink="">
      <xdr:nvSpPr>
        <xdr:cNvPr id="707" name="楕円 706"/>
        <xdr:cNvSpPr/>
      </xdr:nvSpPr>
      <xdr:spPr>
        <a:xfrm>
          <a:off x="16268700" y="1643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169919</xdr:rowOff>
    </xdr:from>
    <xdr:ext cx="534377" cy="259045"/>
    <xdr:sp macro="" textlink="">
      <xdr:nvSpPr>
        <xdr:cNvPr id="708" name="公債費該当値テキスト"/>
        <xdr:cNvSpPr txBox="1"/>
      </xdr:nvSpPr>
      <xdr:spPr>
        <a:xfrm>
          <a:off x="16370300" y="1628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152986</xdr:rowOff>
    </xdr:from>
    <xdr:to>
      <xdr:col>81</xdr:col>
      <xdr:colOff>101600</xdr:colOff>
      <xdr:row>96</xdr:row>
      <xdr:rowOff>83136</xdr:rowOff>
    </xdr:to>
    <xdr:sp macro="" textlink="">
      <xdr:nvSpPr>
        <xdr:cNvPr id="709" name="楕円 708"/>
        <xdr:cNvSpPr/>
      </xdr:nvSpPr>
      <xdr:spPr>
        <a:xfrm>
          <a:off x="15430500" y="1644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99663</xdr:rowOff>
    </xdr:from>
    <xdr:ext cx="534377" cy="259045"/>
    <xdr:sp macro="" textlink="">
      <xdr:nvSpPr>
        <xdr:cNvPr id="710" name="テキスト ボックス 709"/>
        <xdr:cNvSpPr txBox="1"/>
      </xdr:nvSpPr>
      <xdr:spPr>
        <a:xfrm>
          <a:off x="15214111" y="1621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107445</xdr:rowOff>
    </xdr:from>
    <xdr:to>
      <xdr:col>76</xdr:col>
      <xdr:colOff>165100</xdr:colOff>
      <xdr:row>96</xdr:row>
      <xdr:rowOff>37595</xdr:rowOff>
    </xdr:to>
    <xdr:sp macro="" textlink="">
      <xdr:nvSpPr>
        <xdr:cNvPr id="711" name="楕円 710"/>
        <xdr:cNvSpPr/>
      </xdr:nvSpPr>
      <xdr:spPr>
        <a:xfrm>
          <a:off x="14541500" y="1639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54122</xdr:rowOff>
    </xdr:from>
    <xdr:ext cx="599010" cy="259045"/>
    <xdr:sp macro="" textlink="">
      <xdr:nvSpPr>
        <xdr:cNvPr id="712" name="テキスト ボックス 711"/>
        <xdr:cNvSpPr txBox="1"/>
      </xdr:nvSpPr>
      <xdr:spPr>
        <a:xfrm>
          <a:off x="14292795" y="1617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57559</xdr:rowOff>
    </xdr:from>
    <xdr:to>
      <xdr:col>72</xdr:col>
      <xdr:colOff>38100</xdr:colOff>
      <xdr:row>95</xdr:row>
      <xdr:rowOff>159159</xdr:rowOff>
    </xdr:to>
    <xdr:sp macro="" textlink="">
      <xdr:nvSpPr>
        <xdr:cNvPr id="713" name="楕円 712"/>
        <xdr:cNvSpPr/>
      </xdr:nvSpPr>
      <xdr:spPr>
        <a:xfrm>
          <a:off x="13652500" y="1634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4236</xdr:rowOff>
    </xdr:from>
    <xdr:ext cx="599010" cy="259045"/>
    <xdr:sp macro="" textlink="">
      <xdr:nvSpPr>
        <xdr:cNvPr id="714" name="テキスト ボックス 713"/>
        <xdr:cNvSpPr txBox="1"/>
      </xdr:nvSpPr>
      <xdr:spPr>
        <a:xfrm>
          <a:off x="13403795" y="1612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1484</xdr:rowOff>
    </xdr:from>
    <xdr:to>
      <xdr:col>67</xdr:col>
      <xdr:colOff>101600</xdr:colOff>
      <xdr:row>95</xdr:row>
      <xdr:rowOff>103084</xdr:rowOff>
    </xdr:to>
    <xdr:sp macro="" textlink="">
      <xdr:nvSpPr>
        <xdr:cNvPr id="715" name="楕円 714"/>
        <xdr:cNvSpPr/>
      </xdr:nvSpPr>
      <xdr:spPr>
        <a:xfrm>
          <a:off x="12763500" y="1628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119611</xdr:rowOff>
    </xdr:from>
    <xdr:ext cx="599010" cy="259045"/>
    <xdr:sp macro="" textlink="">
      <xdr:nvSpPr>
        <xdr:cNvPr id="716" name="テキスト ボックス 715"/>
        <xdr:cNvSpPr txBox="1"/>
      </xdr:nvSpPr>
      <xdr:spPr>
        <a:xfrm>
          <a:off x="12514795" y="1606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115824</xdr:rowOff>
    </xdr:from>
    <xdr:to>
      <xdr:col>116</xdr:col>
      <xdr:colOff>62864</xdr:colOff>
      <xdr:row>39</xdr:row>
      <xdr:rowOff>44450</xdr:rowOff>
    </xdr:to>
    <xdr:cxnSp macro="">
      <xdr:nvCxnSpPr>
        <xdr:cNvPr id="740" name="直線コネクタ 739"/>
        <xdr:cNvCxnSpPr/>
      </xdr:nvCxnSpPr>
      <xdr:spPr>
        <a:xfrm flipV="1">
          <a:off x="22159595" y="5430774"/>
          <a:ext cx="1269" cy="130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55516</xdr:rowOff>
    </xdr:from>
    <xdr:ext cx="249299" cy="259045"/>
    <xdr:sp macro="" textlink="">
      <xdr:nvSpPr>
        <xdr:cNvPr id="741" name="諸支出金最小値テキスト"/>
        <xdr:cNvSpPr txBox="1"/>
      </xdr:nvSpPr>
      <xdr:spPr>
        <a:xfrm>
          <a:off x="22212300" y="6742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62501</xdr:rowOff>
    </xdr:from>
    <xdr:ext cx="534377" cy="259045"/>
    <xdr:sp macro="" textlink="">
      <xdr:nvSpPr>
        <xdr:cNvPr id="743" name="諸支出金最大値テキスト"/>
        <xdr:cNvSpPr txBox="1"/>
      </xdr:nvSpPr>
      <xdr:spPr>
        <a:xfrm>
          <a:off x="22212300" y="520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115824</xdr:rowOff>
    </xdr:from>
    <xdr:to>
      <xdr:col>116</xdr:col>
      <xdr:colOff>152400</xdr:colOff>
      <xdr:row>31</xdr:row>
      <xdr:rowOff>115824</xdr:rowOff>
    </xdr:to>
    <xdr:cxnSp macro="">
      <xdr:nvCxnSpPr>
        <xdr:cNvPr id="744" name="直線コネクタ 743"/>
        <xdr:cNvCxnSpPr/>
      </xdr:nvCxnSpPr>
      <xdr:spPr>
        <a:xfrm>
          <a:off x="22072600" y="543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144416</xdr:rowOff>
    </xdr:from>
    <xdr:ext cx="378565" cy="259045"/>
    <xdr:sp macro="" textlink="">
      <xdr:nvSpPr>
        <xdr:cNvPr id="746" name="諸支出金平均値テキスト"/>
        <xdr:cNvSpPr txBox="1"/>
      </xdr:nvSpPr>
      <xdr:spPr>
        <a:xfrm>
          <a:off x="22212300" y="6488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121539</xdr:rowOff>
    </xdr:from>
    <xdr:to>
      <xdr:col>116</xdr:col>
      <xdr:colOff>114300</xdr:colOff>
      <xdr:row>39</xdr:row>
      <xdr:rowOff>51689</xdr:rowOff>
    </xdr:to>
    <xdr:sp macro="" textlink="">
      <xdr:nvSpPr>
        <xdr:cNvPr id="747" name="フローチャート: 判断 746"/>
        <xdr:cNvSpPr/>
      </xdr:nvSpPr>
      <xdr:spPr>
        <a:xfrm>
          <a:off x="221107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119888</xdr:rowOff>
    </xdr:from>
    <xdr:to>
      <xdr:col>112</xdr:col>
      <xdr:colOff>38100</xdr:colOff>
      <xdr:row>39</xdr:row>
      <xdr:rowOff>50038</xdr:rowOff>
    </xdr:to>
    <xdr:sp macro="" textlink="">
      <xdr:nvSpPr>
        <xdr:cNvPr id="749" name="フローチャート: 判断 748"/>
        <xdr:cNvSpPr/>
      </xdr:nvSpPr>
      <xdr:spPr>
        <a:xfrm>
          <a:off x="212725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66565</xdr:rowOff>
    </xdr:from>
    <xdr:ext cx="378565" cy="259045"/>
    <xdr:sp macro="" textlink="">
      <xdr:nvSpPr>
        <xdr:cNvPr id="750" name="テキスト ボックス 749"/>
        <xdr:cNvSpPr txBox="1"/>
      </xdr:nvSpPr>
      <xdr:spPr>
        <a:xfrm>
          <a:off x="21134017" y="641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87630</xdr:rowOff>
    </xdr:from>
    <xdr:to>
      <xdr:col>107</xdr:col>
      <xdr:colOff>101600</xdr:colOff>
      <xdr:row>39</xdr:row>
      <xdr:rowOff>17780</xdr:rowOff>
    </xdr:to>
    <xdr:sp macro="" textlink="">
      <xdr:nvSpPr>
        <xdr:cNvPr id="752" name="フローチャート: 判断 751"/>
        <xdr:cNvSpPr/>
      </xdr:nvSpPr>
      <xdr:spPr>
        <a:xfrm>
          <a:off x="20383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34307</xdr:rowOff>
    </xdr:from>
    <xdr:ext cx="378565" cy="259045"/>
    <xdr:sp macro="" textlink="">
      <xdr:nvSpPr>
        <xdr:cNvPr id="753" name="テキスト ボックス 752"/>
        <xdr:cNvSpPr txBox="1"/>
      </xdr:nvSpPr>
      <xdr:spPr>
        <a:xfrm>
          <a:off x="20245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65532</xdr:rowOff>
    </xdr:from>
    <xdr:to>
      <xdr:col>102</xdr:col>
      <xdr:colOff>165100</xdr:colOff>
      <xdr:row>38</xdr:row>
      <xdr:rowOff>167132</xdr:rowOff>
    </xdr:to>
    <xdr:sp macro="" textlink="">
      <xdr:nvSpPr>
        <xdr:cNvPr id="755" name="フローチャート: 判断 754"/>
        <xdr:cNvSpPr/>
      </xdr:nvSpPr>
      <xdr:spPr>
        <a:xfrm>
          <a:off x="19494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12209</xdr:rowOff>
    </xdr:from>
    <xdr:ext cx="378565" cy="259045"/>
    <xdr:sp macro="" textlink="">
      <xdr:nvSpPr>
        <xdr:cNvPr id="756" name="テキスト ボックス 755"/>
        <xdr:cNvSpPr txBox="1"/>
      </xdr:nvSpPr>
      <xdr:spPr>
        <a:xfrm>
          <a:off x="19356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52959</xdr:rowOff>
    </xdr:from>
    <xdr:to>
      <xdr:col>98</xdr:col>
      <xdr:colOff>38100</xdr:colOff>
      <xdr:row>38</xdr:row>
      <xdr:rowOff>154559</xdr:rowOff>
    </xdr:to>
    <xdr:sp macro="" textlink="">
      <xdr:nvSpPr>
        <xdr:cNvPr id="757" name="フローチャート: 判断 756"/>
        <xdr:cNvSpPr/>
      </xdr:nvSpPr>
      <xdr:spPr>
        <a:xfrm>
          <a:off x="18605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171086</xdr:rowOff>
    </xdr:from>
    <xdr:ext cx="378565" cy="259045"/>
    <xdr:sp macro="" textlink="">
      <xdr:nvSpPr>
        <xdr:cNvPr id="758" name="テキスト ボックス 757"/>
        <xdr:cNvSpPr txBox="1"/>
      </xdr:nvSpPr>
      <xdr:spPr>
        <a:xfrm>
          <a:off x="18467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99966</xdr:rowOff>
    </xdr:from>
    <xdr:ext cx="249299" cy="259045"/>
    <xdr:sp macro="" textlink="">
      <xdr:nvSpPr>
        <xdr:cNvPr id="765" name="諸支出金該当値テキスト"/>
        <xdr:cNvSpPr txBox="1"/>
      </xdr:nvSpPr>
      <xdr:spPr>
        <a:xfrm>
          <a:off x="22212300" y="6615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目的別に係る住民一人あたりのコストは、主に民生費、農林水産業費、土木費及び消防費で類似団体平均を上回っている。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農林水産業費は、人参選別機導入事業、カゴ洗い機導入事業を実施したことが増の主な要因である。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土木費は、道路橋梁の補修、民間大規模建築物耐震補強事業の増加によるものである。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消防費は、多機能積載車更新事業、避難所等非常用電源整備事業、ＩＰ無線機購入事業を実施したことが増の主な要因である。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北海道洞爺湖町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公共施設に係る維持補修費や繰出金の増加により、実質単年度収支は赤字となっているが、財源補填のため財政調整基金の取崩により、実質収支は黒字となっている。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なお、財政調整基金の残高については、取崩しにより前年度比で減少している。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今後も、事務事業の見直しや特別会計への繰出金の縮減など、収支均衡のとれた財政運営に取り組む。</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北海道洞爺湖町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各会計で赤字を発生させない方針で運営に取り組んでいるため、令和元年度においても連結実質赤字は発生していない。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今後も健全な財政運営に努める。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0&#65295;22&#12304;&#36001;&#25919;&#29366;&#27841;&#36039;&#26009;&#38598;&#12305;_015849_&#27934;&#29242;&#28246;&#30010;_2019&#65288;&#65298;&#22238;&#30446;&#65289;/&#12304;&#36001;&#25919;&#29366;&#27841;&#36039;&#26009;&#38598;&#12305;_015849_&#27934;&#29242;&#28246;&#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X51">
            <v>62.6</v>
          </cell>
          <cell r="CF51">
            <v>60.2</v>
          </cell>
          <cell r="CN51">
            <v>58.5</v>
          </cell>
          <cell r="CV51">
            <v>49.7</v>
          </cell>
        </row>
        <row r="53">
          <cell r="BX53">
            <v>61.6</v>
          </cell>
          <cell r="CF53">
            <v>59.4</v>
          </cell>
          <cell r="CN53">
            <v>64.3</v>
          </cell>
          <cell r="CV53">
            <v>66.7</v>
          </cell>
        </row>
        <row r="55">
          <cell r="AN55" t="str">
            <v>類似団体内平均値</v>
          </cell>
          <cell r="BX55">
            <v>25.4</v>
          </cell>
          <cell r="CF55">
            <v>23.4</v>
          </cell>
          <cell r="CN55">
            <v>7.7</v>
          </cell>
          <cell r="CV55">
            <v>3.2</v>
          </cell>
        </row>
        <row r="57">
          <cell r="BX57">
            <v>58.7</v>
          </cell>
          <cell r="CF57">
            <v>59.2</v>
          </cell>
          <cell r="CN57">
            <v>63.4</v>
          </cell>
          <cell r="CV57">
            <v>63.1</v>
          </cell>
        </row>
        <row r="72">
          <cell r="BP72" t="str">
            <v>H27</v>
          </cell>
          <cell r="BX72" t="str">
            <v>H28</v>
          </cell>
          <cell r="CF72" t="str">
            <v>H29</v>
          </cell>
          <cell r="CN72" t="str">
            <v>H30</v>
          </cell>
          <cell r="CV72" t="str">
            <v>R01</v>
          </cell>
        </row>
        <row r="73">
          <cell r="AN73" t="str">
            <v>当該団体値</v>
          </cell>
          <cell r="BP73">
            <v>63.9</v>
          </cell>
          <cell r="BX73">
            <v>62.6</v>
          </cell>
          <cell r="CF73">
            <v>60.2</v>
          </cell>
          <cell r="CN73">
            <v>58.5</v>
          </cell>
          <cell r="CV73">
            <v>49.7</v>
          </cell>
        </row>
        <row r="75">
          <cell r="BP75">
            <v>14.2</v>
          </cell>
          <cell r="BX75">
            <v>14.5</v>
          </cell>
          <cell r="CF75">
            <v>12.3</v>
          </cell>
          <cell r="CN75">
            <v>11.3</v>
          </cell>
          <cell r="CV75">
            <v>10.199999999999999</v>
          </cell>
        </row>
        <row r="77">
          <cell r="AN77" t="str">
            <v>類似団体内平均値</v>
          </cell>
          <cell r="BP77">
            <v>27</v>
          </cell>
          <cell r="BX77">
            <v>25.4</v>
          </cell>
          <cell r="CF77">
            <v>23.4</v>
          </cell>
          <cell r="CN77">
            <v>7.7</v>
          </cell>
          <cell r="CV77">
            <v>3.2</v>
          </cell>
        </row>
        <row r="79">
          <cell r="BP79">
            <v>8.6999999999999993</v>
          </cell>
          <cell r="BX79">
            <v>8.6</v>
          </cell>
          <cell r="CF79">
            <v>8.5</v>
          </cell>
          <cell r="CN79">
            <v>8.6</v>
          </cell>
          <cell r="CV79">
            <v>8.8000000000000007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B3" sqref="B3:K5"/>
    </sheetView>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7283280</v>
      </c>
      <c r="BO4" s="393"/>
      <c r="BP4" s="393"/>
      <c r="BQ4" s="393"/>
      <c r="BR4" s="393"/>
      <c r="BS4" s="393"/>
      <c r="BT4" s="393"/>
      <c r="BU4" s="394"/>
      <c r="BV4" s="392">
        <v>6949168</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2.6</v>
      </c>
      <c r="CU4" s="399"/>
      <c r="CV4" s="399"/>
      <c r="CW4" s="399"/>
      <c r="CX4" s="399"/>
      <c r="CY4" s="399"/>
      <c r="CZ4" s="399"/>
      <c r="DA4" s="400"/>
      <c r="DB4" s="398">
        <v>1.9</v>
      </c>
      <c r="DC4" s="399"/>
      <c r="DD4" s="399"/>
      <c r="DE4" s="399"/>
      <c r="DF4" s="399"/>
      <c r="DG4" s="399"/>
      <c r="DH4" s="399"/>
      <c r="DI4" s="400"/>
      <c r="DJ4" s="186"/>
      <c r="DK4" s="186"/>
      <c r="DL4" s="186"/>
      <c r="DM4" s="186"/>
      <c r="DN4" s="186"/>
      <c r="DO4" s="186"/>
    </row>
    <row r="5" spans="1:119" ht="18.75" customHeight="1">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7167114</v>
      </c>
      <c r="BO5" s="430"/>
      <c r="BP5" s="430"/>
      <c r="BQ5" s="430"/>
      <c r="BR5" s="430"/>
      <c r="BS5" s="430"/>
      <c r="BT5" s="430"/>
      <c r="BU5" s="431"/>
      <c r="BV5" s="429">
        <v>6870491</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92.5</v>
      </c>
      <c r="CU5" s="427"/>
      <c r="CV5" s="427"/>
      <c r="CW5" s="427"/>
      <c r="CX5" s="427"/>
      <c r="CY5" s="427"/>
      <c r="CZ5" s="427"/>
      <c r="DA5" s="428"/>
      <c r="DB5" s="426">
        <v>92.6</v>
      </c>
      <c r="DC5" s="427"/>
      <c r="DD5" s="427"/>
      <c r="DE5" s="427"/>
      <c r="DF5" s="427"/>
      <c r="DG5" s="427"/>
      <c r="DH5" s="427"/>
      <c r="DI5" s="428"/>
      <c r="DJ5" s="186"/>
      <c r="DK5" s="186"/>
      <c r="DL5" s="186"/>
      <c r="DM5" s="186"/>
      <c r="DN5" s="186"/>
      <c r="DO5" s="186"/>
    </row>
    <row r="6" spans="1:119" ht="18.75" customHeight="1">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116166</v>
      </c>
      <c r="BO6" s="430"/>
      <c r="BP6" s="430"/>
      <c r="BQ6" s="430"/>
      <c r="BR6" s="430"/>
      <c r="BS6" s="430"/>
      <c r="BT6" s="430"/>
      <c r="BU6" s="431"/>
      <c r="BV6" s="429">
        <v>78677</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95.4</v>
      </c>
      <c r="CU6" s="467"/>
      <c r="CV6" s="467"/>
      <c r="CW6" s="467"/>
      <c r="CX6" s="467"/>
      <c r="CY6" s="467"/>
      <c r="CZ6" s="467"/>
      <c r="DA6" s="468"/>
      <c r="DB6" s="466">
        <v>96.5</v>
      </c>
      <c r="DC6" s="467"/>
      <c r="DD6" s="467"/>
      <c r="DE6" s="467"/>
      <c r="DF6" s="467"/>
      <c r="DG6" s="467"/>
      <c r="DH6" s="467"/>
      <c r="DI6" s="468"/>
      <c r="DJ6" s="186"/>
      <c r="DK6" s="186"/>
      <c r="DL6" s="186"/>
      <c r="DM6" s="186"/>
      <c r="DN6" s="186"/>
      <c r="DO6" s="186"/>
    </row>
    <row r="7" spans="1:119" ht="18.75" customHeight="1">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105</v>
      </c>
      <c r="AV7" s="462"/>
      <c r="AW7" s="462"/>
      <c r="AX7" s="462"/>
      <c r="AY7" s="463" t="s">
        <v>106</v>
      </c>
      <c r="AZ7" s="464"/>
      <c r="BA7" s="464"/>
      <c r="BB7" s="464"/>
      <c r="BC7" s="464"/>
      <c r="BD7" s="464"/>
      <c r="BE7" s="464"/>
      <c r="BF7" s="464"/>
      <c r="BG7" s="464"/>
      <c r="BH7" s="464"/>
      <c r="BI7" s="464"/>
      <c r="BJ7" s="464"/>
      <c r="BK7" s="464"/>
      <c r="BL7" s="464"/>
      <c r="BM7" s="465"/>
      <c r="BN7" s="429">
        <v>8994</v>
      </c>
      <c r="BO7" s="430"/>
      <c r="BP7" s="430"/>
      <c r="BQ7" s="430"/>
      <c r="BR7" s="430"/>
      <c r="BS7" s="430"/>
      <c r="BT7" s="430"/>
      <c r="BU7" s="431"/>
      <c r="BV7" s="429">
        <v>0</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4198609</v>
      </c>
      <c r="CU7" s="430"/>
      <c r="CV7" s="430"/>
      <c r="CW7" s="430"/>
      <c r="CX7" s="430"/>
      <c r="CY7" s="430"/>
      <c r="CZ7" s="430"/>
      <c r="DA7" s="431"/>
      <c r="DB7" s="429">
        <v>4229980</v>
      </c>
      <c r="DC7" s="430"/>
      <c r="DD7" s="430"/>
      <c r="DE7" s="430"/>
      <c r="DF7" s="430"/>
      <c r="DG7" s="430"/>
      <c r="DH7" s="430"/>
      <c r="DI7" s="431"/>
      <c r="DJ7" s="186"/>
      <c r="DK7" s="186"/>
      <c r="DL7" s="186"/>
      <c r="DM7" s="186"/>
      <c r="DN7" s="186"/>
      <c r="DO7" s="186"/>
    </row>
    <row r="8" spans="1:119" ht="18.75" customHeight="1" thickBot="1">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109</v>
      </c>
      <c r="AV8" s="462"/>
      <c r="AW8" s="462"/>
      <c r="AX8" s="462"/>
      <c r="AY8" s="463" t="s">
        <v>110</v>
      </c>
      <c r="AZ8" s="464"/>
      <c r="BA8" s="464"/>
      <c r="BB8" s="464"/>
      <c r="BC8" s="464"/>
      <c r="BD8" s="464"/>
      <c r="BE8" s="464"/>
      <c r="BF8" s="464"/>
      <c r="BG8" s="464"/>
      <c r="BH8" s="464"/>
      <c r="BI8" s="464"/>
      <c r="BJ8" s="464"/>
      <c r="BK8" s="464"/>
      <c r="BL8" s="464"/>
      <c r="BM8" s="465"/>
      <c r="BN8" s="429">
        <v>107172</v>
      </c>
      <c r="BO8" s="430"/>
      <c r="BP8" s="430"/>
      <c r="BQ8" s="430"/>
      <c r="BR8" s="430"/>
      <c r="BS8" s="430"/>
      <c r="BT8" s="430"/>
      <c r="BU8" s="431"/>
      <c r="BV8" s="429">
        <v>78677</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0.28999999999999998</v>
      </c>
      <c r="CU8" s="470"/>
      <c r="CV8" s="470"/>
      <c r="CW8" s="470"/>
      <c r="CX8" s="470"/>
      <c r="CY8" s="470"/>
      <c r="CZ8" s="470"/>
      <c r="DA8" s="471"/>
      <c r="DB8" s="469">
        <v>0.28000000000000003</v>
      </c>
      <c r="DC8" s="470"/>
      <c r="DD8" s="470"/>
      <c r="DE8" s="470"/>
      <c r="DF8" s="470"/>
      <c r="DG8" s="470"/>
      <c r="DH8" s="470"/>
      <c r="DI8" s="471"/>
      <c r="DJ8" s="186"/>
      <c r="DK8" s="186"/>
      <c r="DL8" s="186"/>
      <c r="DM8" s="186"/>
      <c r="DN8" s="186"/>
      <c r="DO8" s="186"/>
    </row>
    <row r="9" spans="1:119" ht="18.75" customHeight="1" thickBot="1">
      <c r="A9" s="187"/>
      <c r="B9" s="423" t="s">
        <v>112</v>
      </c>
      <c r="C9" s="424"/>
      <c r="D9" s="424"/>
      <c r="E9" s="424"/>
      <c r="F9" s="424"/>
      <c r="G9" s="424"/>
      <c r="H9" s="424"/>
      <c r="I9" s="424"/>
      <c r="J9" s="424"/>
      <c r="K9" s="472"/>
      <c r="L9" s="473" t="s">
        <v>113</v>
      </c>
      <c r="M9" s="474"/>
      <c r="N9" s="474"/>
      <c r="O9" s="474"/>
      <c r="P9" s="474"/>
      <c r="Q9" s="475"/>
      <c r="R9" s="476">
        <v>9299</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109</v>
      </c>
      <c r="AV9" s="462"/>
      <c r="AW9" s="462"/>
      <c r="AX9" s="462"/>
      <c r="AY9" s="463" t="s">
        <v>116</v>
      </c>
      <c r="AZ9" s="464"/>
      <c r="BA9" s="464"/>
      <c r="BB9" s="464"/>
      <c r="BC9" s="464"/>
      <c r="BD9" s="464"/>
      <c r="BE9" s="464"/>
      <c r="BF9" s="464"/>
      <c r="BG9" s="464"/>
      <c r="BH9" s="464"/>
      <c r="BI9" s="464"/>
      <c r="BJ9" s="464"/>
      <c r="BK9" s="464"/>
      <c r="BL9" s="464"/>
      <c r="BM9" s="465"/>
      <c r="BN9" s="429">
        <v>28495</v>
      </c>
      <c r="BO9" s="430"/>
      <c r="BP9" s="430"/>
      <c r="BQ9" s="430"/>
      <c r="BR9" s="430"/>
      <c r="BS9" s="430"/>
      <c r="BT9" s="430"/>
      <c r="BU9" s="431"/>
      <c r="BV9" s="429">
        <v>-98644</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14.9</v>
      </c>
      <c r="CU9" s="427"/>
      <c r="CV9" s="427"/>
      <c r="CW9" s="427"/>
      <c r="CX9" s="427"/>
      <c r="CY9" s="427"/>
      <c r="CZ9" s="427"/>
      <c r="DA9" s="428"/>
      <c r="DB9" s="426">
        <v>14.1</v>
      </c>
      <c r="DC9" s="427"/>
      <c r="DD9" s="427"/>
      <c r="DE9" s="427"/>
      <c r="DF9" s="427"/>
      <c r="DG9" s="427"/>
      <c r="DH9" s="427"/>
      <c r="DI9" s="428"/>
      <c r="DJ9" s="186"/>
      <c r="DK9" s="186"/>
      <c r="DL9" s="186"/>
      <c r="DM9" s="186"/>
      <c r="DN9" s="186"/>
      <c r="DO9" s="186"/>
    </row>
    <row r="10" spans="1:119" ht="18.75" customHeight="1" thickBot="1">
      <c r="A10" s="187"/>
      <c r="B10" s="423"/>
      <c r="C10" s="424"/>
      <c r="D10" s="424"/>
      <c r="E10" s="424"/>
      <c r="F10" s="424"/>
      <c r="G10" s="424"/>
      <c r="H10" s="424"/>
      <c r="I10" s="424"/>
      <c r="J10" s="424"/>
      <c r="K10" s="472"/>
      <c r="L10" s="479" t="s">
        <v>118</v>
      </c>
      <c r="M10" s="459"/>
      <c r="N10" s="459"/>
      <c r="O10" s="459"/>
      <c r="P10" s="459"/>
      <c r="Q10" s="460"/>
      <c r="R10" s="480">
        <v>10132</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120</v>
      </c>
      <c r="AV10" s="462"/>
      <c r="AW10" s="462"/>
      <c r="AX10" s="462"/>
      <c r="AY10" s="463" t="s">
        <v>121</v>
      </c>
      <c r="AZ10" s="464"/>
      <c r="BA10" s="464"/>
      <c r="BB10" s="464"/>
      <c r="BC10" s="464"/>
      <c r="BD10" s="464"/>
      <c r="BE10" s="464"/>
      <c r="BF10" s="464"/>
      <c r="BG10" s="464"/>
      <c r="BH10" s="464"/>
      <c r="BI10" s="464"/>
      <c r="BJ10" s="464"/>
      <c r="BK10" s="464"/>
      <c r="BL10" s="464"/>
      <c r="BM10" s="465"/>
      <c r="BN10" s="429">
        <v>413</v>
      </c>
      <c r="BO10" s="430"/>
      <c r="BP10" s="430"/>
      <c r="BQ10" s="430"/>
      <c r="BR10" s="430"/>
      <c r="BS10" s="430"/>
      <c r="BT10" s="430"/>
      <c r="BU10" s="431"/>
      <c r="BV10" s="429">
        <v>1045</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126</v>
      </c>
      <c r="AV11" s="462"/>
      <c r="AW11" s="462"/>
      <c r="AX11" s="462"/>
      <c r="AY11" s="463" t="s">
        <v>127</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128</v>
      </c>
      <c r="CE11" s="433"/>
      <c r="CF11" s="433"/>
      <c r="CG11" s="433"/>
      <c r="CH11" s="433"/>
      <c r="CI11" s="433"/>
      <c r="CJ11" s="433"/>
      <c r="CK11" s="433"/>
      <c r="CL11" s="433"/>
      <c r="CM11" s="433"/>
      <c r="CN11" s="433"/>
      <c r="CO11" s="433"/>
      <c r="CP11" s="433"/>
      <c r="CQ11" s="433"/>
      <c r="CR11" s="433"/>
      <c r="CS11" s="434"/>
      <c r="CT11" s="469" t="s">
        <v>129</v>
      </c>
      <c r="CU11" s="470"/>
      <c r="CV11" s="470"/>
      <c r="CW11" s="470"/>
      <c r="CX11" s="470"/>
      <c r="CY11" s="470"/>
      <c r="CZ11" s="470"/>
      <c r="DA11" s="471"/>
      <c r="DB11" s="469" t="s">
        <v>130</v>
      </c>
      <c r="DC11" s="470"/>
      <c r="DD11" s="470"/>
      <c r="DE11" s="470"/>
      <c r="DF11" s="470"/>
      <c r="DG11" s="470"/>
      <c r="DH11" s="470"/>
      <c r="DI11" s="471"/>
      <c r="DJ11" s="186"/>
      <c r="DK11" s="186"/>
      <c r="DL11" s="186"/>
      <c r="DM11" s="186"/>
      <c r="DN11" s="186"/>
      <c r="DO11" s="186"/>
    </row>
    <row r="12" spans="1:119" ht="18.75" customHeight="1">
      <c r="A12" s="187"/>
      <c r="B12" s="489" t="s">
        <v>131</v>
      </c>
      <c r="C12" s="490"/>
      <c r="D12" s="490"/>
      <c r="E12" s="490"/>
      <c r="F12" s="490"/>
      <c r="G12" s="490"/>
      <c r="H12" s="490"/>
      <c r="I12" s="490"/>
      <c r="J12" s="490"/>
      <c r="K12" s="491"/>
      <c r="L12" s="498" t="s">
        <v>132</v>
      </c>
      <c r="M12" s="499"/>
      <c r="N12" s="499"/>
      <c r="O12" s="499"/>
      <c r="P12" s="499"/>
      <c r="Q12" s="500"/>
      <c r="R12" s="501">
        <v>8689</v>
      </c>
      <c r="S12" s="502"/>
      <c r="T12" s="502"/>
      <c r="U12" s="502"/>
      <c r="V12" s="503"/>
      <c r="W12" s="504" t="s">
        <v>1</v>
      </c>
      <c r="X12" s="462"/>
      <c r="Y12" s="462"/>
      <c r="Z12" s="462"/>
      <c r="AA12" s="462"/>
      <c r="AB12" s="505"/>
      <c r="AC12" s="506" t="s">
        <v>133</v>
      </c>
      <c r="AD12" s="507"/>
      <c r="AE12" s="507"/>
      <c r="AF12" s="507"/>
      <c r="AG12" s="508"/>
      <c r="AH12" s="506" t="s">
        <v>134</v>
      </c>
      <c r="AI12" s="507"/>
      <c r="AJ12" s="507"/>
      <c r="AK12" s="507"/>
      <c r="AL12" s="509"/>
      <c r="AM12" s="458" t="s">
        <v>135</v>
      </c>
      <c r="AN12" s="459"/>
      <c r="AO12" s="459"/>
      <c r="AP12" s="459"/>
      <c r="AQ12" s="459"/>
      <c r="AR12" s="459"/>
      <c r="AS12" s="459"/>
      <c r="AT12" s="460"/>
      <c r="AU12" s="461" t="s">
        <v>109</v>
      </c>
      <c r="AV12" s="462"/>
      <c r="AW12" s="462"/>
      <c r="AX12" s="462"/>
      <c r="AY12" s="463" t="s">
        <v>136</v>
      </c>
      <c r="AZ12" s="464"/>
      <c r="BA12" s="464"/>
      <c r="BB12" s="464"/>
      <c r="BC12" s="464"/>
      <c r="BD12" s="464"/>
      <c r="BE12" s="464"/>
      <c r="BF12" s="464"/>
      <c r="BG12" s="464"/>
      <c r="BH12" s="464"/>
      <c r="BI12" s="464"/>
      <c r="BJ12" s="464"/>
      <c r="BK12" s="464"/>
      <c r="BL12" s="464"/>
      <c r="BM12" s="465"/>
      <c r="BN12" s="429">
        <v>50000</v>
      </c>
      <c r="BO12" s="430"/>
      <c r="BP12" s="430"/>
      <c r="BQ12" s="430"/>
      <c r="BR12" s="430"/>
      <c r="BS12" s="430"/>
      <c r="BT12" s="430"/>
      <c r="BU12" s="431"/>
      <c r="BV12" s="429">
        <v>100000</v>
      </c>
      <c r="BW12" s="430"/>
      <c r="BX12" s="430"/>
      <c r="BY12" s="430"/>
      <c r="BZ12" s="430"/>
      <c r="CA12" s="430"/>
      <c r="CB12" s="430"/>
      <c r="CC12" s="431"/>
      <c r="CD12" s="432" t="s">
        <v>137</v>
      </c>
      <c r="CE12" s="433"/>
      <c r="CF12" s="433"/>
      <c r="CG12" s="433"/>
      <c r="CH12" s="433"/>
      <c r="CI12" s="433"/>
      <c r="CJ12" s="433"/>
      <c r="CK12" s="433"/>
      <c r="CL12" s="433"/>
      <c r="CM12" s="433"/>
      <c r="CN12" s="433"/>
      <c r="CO12" s="433"/>
      <c r="CP12" s="433"/>
      <c r="CQ12" s="433"/>
      <c r="CR12" s="433"/>
      <c r="CS12" s="434"/>
      <c r="CT12" s="469" t="s">
        <v>138</v>
      </c>
      <c r="CU12" s="470"/>
      <c r="CV12" s="470"/>
      <c r="CW12" s="470"/>
      <c r="CX12" s="470"/>
      <c r="CY12" s="470"/>
      <c r="CZ12" s="470"/>
      <c r="DA12" s="471"/>
      <c r="DB12" s="469" t="s">
        <v>130</v>
      </c>
      <c r="DC12" s="470"/>
      <c r="DD12" s="470"/>
      <c r="DE12" s="470"/>
      <c r="DF12" s="470"/>
      <c r="DG12" s="470"/>
      <c r="DH12" s="470"/>
      <c r="DI12" s="471"/>
      <c r="DJ12" s="186"/>
      <c r="DK12" s="186"/>
      <c r="DL12" s="186"/>
      <c r="DM12" s="186"/>
      <c r="DN12" s="186"/>
      <c r="DO12" s="186"/>
    </row>
    <row r="13" spans="1:119" ht="18.75" customHeight="1">
      <c r="A13" s="187"/>
      <c r="B13" s="492"/>
      <c r="C13" s="493"/>
      <c r="D13" s="493"/>
      <c r="E13" s="493"/>
      <c r="F13" s="493"/>
      <c r="G13" s="493"/>
      <c r="H13" s="493"/>
      <c r="I13" s="493"/>
      <c r="J13" s="493"/>
      <c r="K13" s="494"/>
      <c r="L13" s="197"/>
      <c r="M13" s="520" t="s">
        <v>139</v>
      </c>
      <c r="N13" s="521"/>
      <c r="O13" s="521"/>
      <c r="P13" s="521"/>
      <c r="Q13" s="522"/>
      <c r="R13" s="513">
        <v>8561</v>
      </c>
      <c r="S13" s="514"/>
      <c r="T13" s="514"/>
      <c r="U13" s="514"/>
      <c r="V13" s="515"/>
      <c r="W13" s="445" t="s">
        <v>140</v>
      </c>
      <c r="X13" s="446"/>
      <c r="Y13" s="446"/>
      <c r="Z13" s="446"/>
      <c r="AA13" s="446"/>
      <c r="AB13" s="436"/>
      <c r="AC13" s="480">
        <v>595</v>
      </c>
      <c r="AD13" s="481"/>
      <c r="AE13" s="481"/>
      <c r="AF13" s="481"/>
      <c r="AG13" s="523"/>
      <c r="AH13" s="480">
        <v>709</v>
      </c>
      <c r="AI13" s="481"/>
      <c r="AJ13" s="481"/>
      <c r="AK13" s="481"/>
      <c r="AL13" s="482"/>
      <c r="AM13" s="458" t="s">
        <v>141</v>
      </c>
      <c r="AN13" s="459"/>
      <c r="AO13" s="459"/>
      <c r="AP13" s="459"/>
      <c r="AQ13" s="459"/>
      <c r="AR13" s="459"/>
      <c r="AS13" s="459"/>
      <c r="AT13" s="460"/>
      <c r="AU13" s="461" t="s">
        <v>120</v>
      </c>
      <c r="AV13" s="462"/>
      <c r="AW13" s="462"/>
      <c r="AX13" s="462"/>
      <c r="AY13" s="463" t="s">
        <v>142</v>
      </c>
      <c r="AZ13" s="464"/>
      <c r="BA13" s="464"/>
      <c r="BB13" s="464"/>
      <c r="BC13" s="464"/>
      <c r="BD13" s="464"/>
      <c r="BE13" s="464"/>
      <c r="BF13" s="464"/>
      <c r="BG13" s="464"/>
      <c r="BH13" s="464"/>
      <c r="BI13" s="464"/>
      <c r="BJ13" s="464"/>
      <c r="BK13" s="464"/>
      <c r="BL13" s="464"/>
      <c r="BM13" s="465"/>
      <c r="BN13" s="429">
        <v>-21092</v>
      </c>
      <c r="BO13" s="430"/>
      <c r="BP13" s="430"/>
      <c r="BQ13" s="430"/>
      <c r="BR13" s="430"/>
      <c r="BS13" s="430"/>
      <c r="BT13" s="430"/>
      <c r="BU13" s="431"/>
      <c r="BV13" s="429">
        <v>-197599</v>
      </c>
      <c r="BW13" s="430"/>
      <c r="BX13" s="430"/>
      <c r="BY13" s="430"/>
      <c r="BZ13" s="430"/>
      <c r="CA13" s="430"/>
      <c r="CB13" s="430"/>
      <c r="CC13" s="431"/>
      <c r="CD13" s="432" t="s">
        <v>143</v>
      </c>
      <c r="CE13" s="433"/>
      <c r="CF13" s="433"/>
      <c r="CG13" s="433"/>
      <c r="CH13" s="433"/>
      <c r="CI13" s="433"/>
      <c r="CJ13" s="433"/>
      <c r="CK13" s="433"/>
      <c r="CL13" s="433"/>
      <c r="CM13" s="433"/>
      <c r="CN13" s="433"/>
      <c r="CO13" s="433"/>
      <c r="CP13" s="433"/>
      <c r="CQ13" s="433"/>
      <c r="CR13" s="433"/>
      <c r="CS13" s="434"/>
      <c r="CT13" s="426">
        <v>10.199999999999999</v>
      </c>
      <c r="CU13" s="427"/>
      <c r="CV13" s="427"/>
      <c r="CW13" s="427"/>
      <c r="CX13" s="427"/>
      <c r="CY13" s="427"/>
      <c r="CZ13" s="427"/>
      <c r="DA13" s="428"/>
      <c r="DB13" s="426">
        <v>11.3</v>
      </c>
      <c r="DC13" s="427"/>
      <c r="DD13" s="427"/>
      <c r="DE13" s="427"/>
      <c r="DF13" s="427"/>
      <c r="DG13" s="427"/>
      <c r="DH13" s="427"/>
      <c r="DI13" s="428"/>
      <c r="DJ13" s="186"/>
      <c r="DK13" s="186"/>
      <c r="DL13" s="186"/>
      <c r="DM13" s="186"/>
      <c r="DN13" s="186"/>
      <c r="DO13" s="186"/>
    </row>
    <row r="14" spans="1:119" ht="18.75" customHeight="1" thickBot="1">
      <c r="A14" s="187"/>
      <c r="B14" s="492"/>
      <c r="C14" s="493"/>
      <c r="D14" s="493"/>
      <c r="E14" s="493"/>
      <c r="F14" s="493"/>
      <c r="G14" s="493"/>
      <c r="H14" s="493"/>
      <c r="I14" s="493"/>
      <c r="J14" s="493"/>
      <c r="K14" s="494"/>
      <c r="L14" s="510" t="s">
        <v>144</v>
      </c>
      <c r="M14" s="511"/>
      <c r="N14" s="511"/>
      <c r="O14" s="511"/>
      <c r="P14" s="511"/>
      <c r="Q14" s="512"/>
      <c r="R14" s="513">
        <v>8841</v>
      </c>
      <c r="S14" s="514"/>
      <c r="T14" s="514"/>
      <c r="U14" s="514"/>
      <c r="V14" s="515"/>
      <c r="W14" s="419"/>
      <c r="X14" s="420"/>
      <c r="Y14" s="420"/>
      <c r="Z14" s="420"/>
      <c r="AA14" s="420"/>
      <c r="AB14" s="409"/>
      <c r="AC14" s="516">
        <v>14</v>
      </c>
      <c r="AD14" s="517"/>
      <c r="AE14" s="517"/>
      <c r="AF14" s="517"/>
      <c r="AG14" s="518"/>
      <c r="AH14" s="516">
        <v>15.2</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145</v>
      </c>
      <c r="CE14" s="525"/>
      <c r="CF14" s="525"/>
      <c r="CG14" s="525"/>
      <c r="CH14" s="525"/>
      <c r="CI14" s="525"/>
      <c r="CJ14" s="525"/>
      <c r="CK14" s="525"/>
      <c r="CL14" s="525"/>
      <c r="CM14" s="525"/>
      <c r="CN14" s="525"/>
      <c r="CO14" s="525"/>
      <c r="CP14" s="525"/>
      <c r="CQ14" s="525"/>
      <c r="CR14" s="525"/>
      <c r="CS14" s="526"/>
      <c r="CT14" s="527">
        <v>49.7</v>
      </c>
      <c r="CU14" s="528"/>
      <c r="CV14" s="528"/>
      <c r="CW14" s="528"/>
      <c r="CX14" s="528"/>
      <c r="CY14" s="528"/>
      <c r="CZ14" s="528"/>
      <c r="DA14" s="529"/>
      <c r="DB14" s="527">
        <v>58.5</v>
      </c>
      <c r="DC14" s="528"/>
      <c r="DD14" s="528"/>
      <c r="DE14" s="528"/>
      <c r="DF14" s="528"/>
      <c r="DG14" s="528"/>
      <c r="DH14" s="528"/>
      <c r="DI14" s="529"/>
      <c r="DJ14" s="186"/>
      <c r="DK14" s="186"/>
      <c r="DL14" s="186"/>
      <c r="DM14" s="186"/>
      <c r="DN14" s="186"/>
      <c r="DO14" s="186"/>
    </row>
    <row r="15" spans="1:119" ht="18.75" customHeight="1">
      <c r="A15" s="187"/>
      <c r="B15" s="492"/>
      <c r="C15" s="493"/>
      <c r="D15" s="493"/>
      <c r="E15" s="493"/>
      <c r="F15" s="493"/>
      <c r="G15" s="493"/>
      <c r="H15" s="493"/>
      <c r="I15" s="493"/>
      <c r="J15" s="493"/>
      <c r="K15" s="494"/>
      <c r="L15" s="197"/>
      <c r="M15" s="520" t="s">
        <v>146</v>
      </c>
      <c r="N15" s="521"/>
      <c r="O15" s="521"/>
      <c r="P15" s="521"/>
      <c r="Q15" s="522"/>
      <c r="R15" s="513">
        <v>8737</v>
      </c>
      <c r="S15" s="514"/>
      <c r="T15" s="514"/>
      <c r="U15" s="514"/>
      <c r="V15" s="515"/>
      <c r="W15" s="445" t="s">
        <v>147</v>
      </c>
      <c r="X15" s="446"/>
      <c r="Y15" s="446"/>
      <c r="Z15" s="446"/>
      <c r="AA15" s="446"/>
      <c r="AB15" s="436"/>
      <c r="AC15" s="480">
        <v>588</v>
      </c>
      <c r="AD15" s="481"/>
      <c r="AE15" s="481"/>
      <c r="AF15" s="481"/>
      <c r="AG15" s="523"/>
      <c r="AH15" s="480">
        <v>652</v>
      </c>
      <c r="AI15" s="481"/>
      <c r="AJ15" s="481"/>
      <c r="AK15" s="481"/>
      <c r="AL15" s="482"/>
      <c r="AM15" s="458"/>
      <c r="AN15" s="459"/>
      <c r="AO15" s="459"/>
      <c r="AP15" s="459"/>
      <c r="AQ15" s="459"/>
      <c r="AR15" s="459"/>
      <c r="AS15" s="459"/>
      <c r="AT15" s="460"/>
      <c r="AU15" s="461"/>
      <c r="AV15" s="462"/>
      <c r="AW15" s="462"/>
      <c r="AX15" s="462"/>
      <c r="AY15" s="389" t="s">
        <v>148</v>
      </c>
      <c r="AZ15" s="390"/>
      <c r="BA15" s="390"/>
      <c r="BB15" s="390"/>
      <c r="BC15" s="390"/>
      <c r="BD15" s="390"/>
      <c r="BE15" s="390"/>
      <c r="BF15" s="390"/>
      <c r="BG15" s="390"/>
      <c r="BH15" s="390"/>
      <c r="BI15" s="390"/>
      <c r="BJ15" s="390"/>
      <c r="BK15" s="390"/>
      <c r="BL15" s="390"/>
      <c r="BM15" s="391"/>
      <c r="BN15" s="392">
        <v>1080249</v>
      </c>
      <c r="BO15" s="393"/>
      <c r="BP15" s="393"/>
      <c r="BQ15" s="393"/>
      <c r="BR15" s="393"/>
      <c r="BS15" s="393"/>
      <c r="BT15" s="393"/>
      <c r="BU15" s="394"/>
      <c r="BV15" s="392">
        <v>1085758</v>
      </c>
      <c r="BW15" s="393"/>
      <c r="BX15" s="393"/>
      <c r="BY15" s="393"/>
      <c r="BZ15" s="393"/>
      <c r="CA15" s="393"/>
      <c r="CB15" s="393"/>
      <c r="CC15" s="394"/>
      <c r="CD15" s="530" t="s">
        <v>149</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2"/>
      <c r="C16" s="493"/>
      <c r="D16" s="493"/>
      <c r="E16" s="493"/>
      <c r="F16" s="493"/>
      <c r="G16" s="493"/>
      <c r="H16" s="493"/>
      <c r="I16" s="493"/>
      <c r="J16" s="493"/>
      <c r="K16" s="494"/>
      <c r="L16" s="510" t="s">
        <v>150</v>
      </c>
      <c r="M16" s="541"/>
      <c r="N16" s="541"/>
      <c r="O16" s="541"/>
      <c r="P16" s="541"/>
      <c r="Q16" s="542"/>
      <c r="R16" s="533" t="s">
        <v>151</v>
      </c>
      <c r="S16" s="534"/>
      <c r="T16" s="534"/>
      <c r="U16" s="534"/>
      <c r="V16" s="535"/>
      <c r="W16" s="419"/>
      <c r="X16" s="420"/>
      <c r="Y16" s="420"/>
      <c r="Z16" s="420"/>
      <c r="AA16" s="420"/>
      <c r="AB16" s="409"/>
      <c r="AC16" s="516">
        <v>13.8</v>
      </c>
      <c r="AD16" s="517"/>
      <c r="AE16" s="517"/>
      <c r="AF16" s="517"/>
      <c r="AG16" s="518"/>
      <c r="AH16" s="516">
        <v>14</v>
      </c>
      <c r="AI16" s="517"/>
      <c r="AJ16" s="517"/>
      <c r="AK16" s="517"/>
      <c r="AL16" s="519"/>
      <c r="AM16" s="458"/>
      <c r="AN16" s="459"/>
      <c r="AO16" s="459"/>
      <c r="AP16" s="459"/>
      <c r="AQ16" s="459"/>
      <c r="AR16" s="459"/>
      <c r="AS16" s="459"/>
      <c r="AT16" s="460"/>
      <c r="AU16" s="461"/>
      <c r="AV16" s="462"/>
      <c r="AW16" s="462"/>
      <c r="AX16" s="462"/>
      <c r="AY16" s="463" t="s">
        <v>152</v>
      </c>
      <c r="AZ16" s="464"/>
      <c r="BA16" s="464"/>
      <c r="BB16" s="464"/>
      <c r="BC16" s="464"/>
      <c r="BD16" s="464"/>
      <c r="BE16" s="464"/>
      <c r="BF16" s="464"/>
      <c r="BG16" s="464"/>
      <c r="BH16" s="464"/>
      <c r="BI16" s="464"/>
      <c r="BJ16" s="464"/>
      <c r="BK16" s="464"/>
      <c r="BL16" s="464"/>
      <c r="BM16" s="465"/>
      <c r="BN16" s="429">
        <v>3742340</v>
      </c>
      <c r="BO16" s="430"/>
      <c r="BP16" s="430"/>
      <c r="BQ16" s="430"/>
      <c r="BR16" s="430"/>
      <c r="BS16" s="430"/>
      <c r="BT16" s="430"/>
      <c r="BU16" s="431"/>
      <c r="BV16" s="429">
        <v>3696312</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c r="A17" s="187"/>
      <c r="B17" s="495"/>
      <c r="C17" s="496"/>
      <c r="D17" s="496"/>
      <c r="E17" s="496"/>
      <c r="F17" s="496"/>
      <c r="G17" s="496"/>
      <c r="H17" s="496"/>
      <c r="I17" s="496"/>
      <c r="J17" s="496"/>
      <c r="K17" s="497"/>
      <c r="L17" s="202"/>
      <c r="M17" s="536" t="s">
        <v>153</v>
      </c>
      <c r="N17" s="537"/>
      <c r="O17" s="537"/>
      <c r="P17" s="537"/>
      <c r="Q17" s="538"/>
      <c r="R17" s="533" t="s">
        <v>154</v>
      </c>
      <c r="S17" s="534"/>
      <c r="T17" s="534"/>
      <c r="U17" s="534"/>
      <c r="V17" s="535"/>
      <c r="W17" s="445" t="s">
        <v>155</v>
      </c>
      <c r="X17" s="446"/>
      <c r="Y17" s="446"/>
      <c r="Z17" s="446"/>
      <c r="AA17" s="446"/>
      <c r="AB17" s="436"/>
      <c r="AC17" s="480">
        <v>3072</v>
      </c>
      <c r="AD17" s="481"/>
      <c r="AE17" s="481"/>
      <c r="AF17" s="481"/>
      <c r="AG17" s="523"/>
      <c r="AH17" s="480">
        <v>3300</v>
      </c>
      <c r="AI17" s="481"/>
      <c r="AJ17" s="481"/>
      <c r="AK17" s="481"/>
      <c r="AL17" s="482"/>
      <c r="AM17" s="458"/>
      <c r="AN17" s="459"/>
      <c r="AO17" s="459"/>
      <c r="AP17" s="459"/>
      <c r="AQ17" s="459"/>
      <c r="AR17" s="459"/>
      <c r="AS17" s="459"/>
      <c r="AT17" s="460"/>
      <c r="AU17" s="461"/>
      <c r="AV17" s="462"/>
      <c r="AW17" s="462"/>
      <c r="AX17" s="462"/>
      <c r="AY17" s="463" t="s">
        <v>156</v>
      </c>
      <c r="AZ17" s="464"/>
      <c r="BA17" s="464"/>
      <c r="BB17" s="464"/>
      <c r="BC17" s="464"/>
      <c r="BD17" s="464"/>
      <c r="BE17" s="464"/>
      <c r="BF17" s="464"/>
      <c r="BG17" s="464"/>
      <c r="BH17" s="464"/>
      <c r="BI17" s="464"/>
      <c r="BJ17" s="464"/>
      <c r="BK17" s="464"/>
      <c r="BL17" s="464"/>
      <c r="BM17" s="465"/>
      <c r="BN17" s="429">
        <v>1367374</v>
      </c>
      <c r="BO17" s="430"/>
      <c r="BP17" s="430"/>
      <c r="BQ17" s="430"/>
      <c r="BR17" s="430"/>
      <c r="BS17" s="430"/>
      <c r="BT17" s="430"/>
      <c r="BU17" s="431"/>
      <c r="BV17" s="429">
        <v>1379215</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c r="A18" s="187"/>
      <c r="B18" s="543" t="s">
        <v>157</v>
      </c>
      <c r="C18" s="472"/>
      <c r="D18" s="472"/>
      <c r="E18" s="544"/>
      <c r="F18" s="544"/>
      <c r="G18" s="544"/>
      <c r="H18" s="544"/>
      <c r="I18" s="544"/>
      <c r="J18" s="544"/>
      <c r="K18" s="544"/>
      <c r="L18" s="545">
        <v>180.81</v>
      </c>
      <c r="M18" s="545"/>
      <c r="N18" s="545"/>
      <c r="O18" s="545"/>
      <c r="P18" s="545"/>
      <c r="Q18" s="545"/>
      <c r="R18" s="546"/>
      <c r="S18" s="546"/>
      <c r="T18" s="546"/>
      <c r="U18" s="546"/>
      <c r="V18" s="547"/>
      <c r="W18" s="447"/>
      <c r="X18" s="448"/>
      <c r="Y18" s="448"/>
      <c r="Z18" s="448"/>
      <c r="AA18" s="448"/>
      <c r="AB18" s="439"/>
      <c r="AC18" s="548">
        <v>72.2</v>
      </c>
      <c r="AD18" s="549"/>
      <c r="AE18" s="549"/>
      <c r="AF18" s="549"/>
      <c r="AG18" s="550"/>
      <c r="AH18" s="548">
        <v>70.8</v>
      </c>
      <c r="AI18" s="549"/>
      <c r="AJ18" s="549"/>
      <c r="AK18" s="549"/>
      <c r="AL18" s="551"/>
      <c r="AM18" s="458"/>
      <c r="AN18" s="459"/>
      <c r="AO18" s="459"/>
      <c r="AP18" s="459"/>
      <c r="AQ18" s="459"/>
      <c r="AR18" s="459"/>
      <c r="AS18" s="459"/>
      <c r="AT18" s="460"/>
      <c r="AU18" s="461"/>
      <c r="AV18" s="462"/>
      <c r="AW18" s="462"/>
      <c r="AX18" s="462"/>
      <c r="AY18" s="463" t="s">
        <v>158</v>
      </c>
      <c r="AZ18" s="464"/>
      <c r="BA18" s="464"/>
      <c r="BB18" s="464"/>
      <c r="BC18" s="464"/>
      <c r="BD18" s="464"/>
      <c r="BE18" s="464"/>
      <c r="BF18" s="464"/>
      <c r="BG18" s="464"/>
      <c r="BH18" s="464"/>
      <c r="BI18" s="464"/>
      <c r="BJ18" s="464"/>
      <c r="BK18" s="464"/>
      <c r="BL18" s="464"/>
      <c r="BM18" s="465"/>
      <c r="BN18" s="429">
        <v>3975354</v>
      </c>
      <c r="BO18" s="430"/>
      <c r="BP18" s="430"/>
      <c r="BQ18" s="430"/>
      <c r="BR18" s="430"/>
      <c r="BS18" s="430"/>
      <c r="BT18" s="430"/>
      <c r="BU18" s="431"/>
      <c r="BV18" s="429">
        <v>4001045</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c r="A19" s="187"/>
      <c r="B19" s="543" t="s">
        <v>159</v>
      </c>
      <c r="C19" s="472"/>
      <c r="D19" s="472"/>
      <c r="E19" s="544"/>
      <c r="F19" s="544"/>
      <c r="G19" s="544"/>
      <c r="H19" s="544"/>
      <c r="I19" s="544"/>
      <c r="J19" s="544"/>
      <c r="K19" s="544"/>
      <c r="L19" s="552">
        <v>51</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160</v>
      </c>
      <c r="AZ19" s="464"/>
      <c r="BA19" s="464"/>
      <c r="BB19" s="464"/>
      <c r="BC19" s="464"/>
      <c r="BD19" s="464"/>
      <c r="BE19" s="464"/>
      <c r="BF19" s="464"/>
      <c r="BG19" s="464"/>
      <c r="BH19" s="464"/>
      <c r="BI19" s="464"/>
      <c r="BJ19" s="464"/>
      <c r="BK19" s="464"/>
      <c r="BL19" s="464"/>
      <c r="BM19" s="465"/>
      <c r="BN19" s="429">
        <v>4955106</v>
      </c>
      <c r="BO19" s="430"/>
      <c r="BP19" s="430"/>
      <c r="BQ19" s="430"/>
      <c r="BR19" s="430"/>
      <c r="BS19" s="430"/>
      <c r="BT19" s="430"/>
      <c r="BU19" s="431"/>
      <c r="BV19" s="429">
        <v>5177100</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c r="A20" s="187"/>
      <c r="B20" s="543" t="s">
        <v>161</v>
      </c>
      <c r="C20" s="472"/>
      <c r="D20" s="472"/>
      <c r="E20" s="544"/>
      <c r="F20" s="544"/>
      <c r="G20" s="544"/>
      <c r="H20" s="544"/>
      <c r="I20" s="544"/>
      <c r="J20" s="544"/>
      <c r="K20" s="544"/>
      <c r="L20" s="552">
        <v>4240</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c r="A21" s="187"/>
      <c r="B21" s="563" t="s">
        <v>162</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c r="A22" s="187"/>
      <c r="B22" s="566" t="s">
        <v>163</v>
      </c>
      <c r="C22" s="567"/>
      <c r="D22" s="568"/>
      <c r="E22" s="441" t="s">
        <v>1</v>
      </c>
      <c r="F22" s="446"/>
      <c r="G22" s="446"/>
      <c r="H22" s="446"/>
      <c r="I22" s="446"/>
      <c r="J22" s="446"/>
      <c r="K22" s="436"/>
      <c r="L22" s="441" t="s">
        <v>164</v>
      </c>
      <c r="M22" s="446"/>
      <c r="N22" s="446"/>
      <c r="O22" s="446"/>
      <c r="P22" s="436"/>
      <c r="Q22" s="575" t="s">
        <v>165</v>
      </c>
      <c r="R22" s="576"/>
      <c r="S22" s="576"/>
      <c r="T22" s="576"/>
      <c r="U22" s="576"/>
      <c r="V22" s="577"/>
      <c r="W22" s="581" t="s">
        <v>166</v>
      </c>
      <c r="X22" s="567"/>
      <c r="Y22" s="568"/>
      <c r="Z22" s="441" t="s">
        <v>1</v>
      </c>
      <c r="AA22" s="446"/>
      <c r="AB22" s="446"/>
      <c r="AC22" s="446"/>
      <c r="AD22" s="446"/>
      <c r="AE22" s="446"/>
      <c r="AF22" s="446"/>
      <c r="AG22" s="436"/>
      <c r="AH22" s="594" t="s">
        <v>167</v>
      </c>
      <c r="AI22" s="446"/>
      <c r="AJ22" s="446"/>
      <c r="AK22" s="446"/>
      <c r="AL22" s="436"/>
      <c r="AM22" s="594" t="s">
        <v>168</v>
      </c>
      <c r="AN22" s="595"/>
      <c r="AO22" s="595"/>
      <c r="AP22" s="595"/>
      <c r="AQ22" s="595"/>
      <c r="AR22" s="596"/>
      <c r="AS22" s="575" t="s">
        <v>165</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169</v>
      </c>
      <c r="AZ23" s="390"/>
      <c r="BA23" s="390"/>
      <c r="BB23" s="390"/>
      <c r="BC23" s="390"/>
      <c r="BD23" s="390"/>
      <c r="BE23" s="390"/>
      <c r="BF23" s="390"/>
      <c r="BG23" s="390"/>
      <c r="BH23" s="390"/>
      <c r="BI23" s="390"/>
      <c r="BJ23" s="390"/>
      <c r="BK23" s="390"/>
      <c r="BL23" s="390"/>
      <c r="BM23" s="391"/>
      <c r="BN23" s="429">
        <v>8763815</v>
      </c>
      <c r="BO23" s="430"/>
      <c r="BP23" s="430"/>
      <c r="BQ23" s="430"/>
      <c r="BR23" s="430"/>
      <c r="BS23" s="430"/>
      <c r="BT23" s="430"/>
      <c r="BU23" s="431"/>
      <c r="BV23" s="429">
        <v>8753670</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c r="A24" s="187"/>
      <c r="B24" s="569"/>
      <c r="C24" s="570"/>
      <c r="D24" s="571"/>
      <c r="E24" s="479" t="s">
        <v>170</v>
      </c>
      <c r="F24" s="459"/>
      <c r="G24" s="459"/>
      <c r="H24" s="459"/>
      <c r="I24" s="459"/>
      <c r="J24" s="459"/>
      <c r="K24" s="460"/>
      <c r="L24" s="480">
        <v>1</v>
      </c>
      <c r="M24" s="481"/>
      <c r="N24" s="481"/>
      <c r="O24" s="481"/>
      <c r="P24" s="523"/>
      <c r="Q24" s="480">
        <v>8070</v>
      </c>
      <c r="R24" s="481"/>
      <c r="S24" s="481"/>
      <c r="T24" s="481"/>
      <c r="U24" s="481"/>
      <c r="V24" s="523"/>
      <c r="W24" s="582"/>
      <c r="X24" s="570"/>
      <c r="Y24" s="571"/>
      <c r="Z24" s="479" t="s">
        <v>171</v>
      </c>
      <c r="AA24" s="459"/>
      <c r="AB24" s="459"/>
      <c r="AC24" s="459"/>
      <c r="AD24" s="459"/>
      <c r="AE24" s="459"/>
      <c r="AF24" s="459"/>
      <c r="AG24" s="460"/>
      <c r="AH24" s="480">
        <v>127</v>
      </c>
      <c r="AI24" s="481"/>
      <c r="AJ24" s="481"/>
      <c r="AK24" s="481"/>
      <c r="AL24" s="523"/>
      <c r="AM24" s="480">
        <v>393827</v>
      </c>
      <c r="AN24" s="481"/>
      <c r="AO24" s="481"/>
      <c r="AP24" s="481"/>
      <c r="AQ24" s="481"/>
      <c r="AR24" s="523"/>
      <c r="AS24" s="480">
        <v>3101</v>
      </c>
      <c r="AT24" s="481"/>
      <c r="AU24" s="481"/>
      <c r="AV24" s="481"/>
      <c r="AW24" s="481"/>
      <c r="AX24" s="482"/>
      <c r="AY24" s="602" t="s">
        <v>172</v>
      </c>
      <c r="AZ24" s="603"/>
      <c r="BA24" s="603"/>
      <c r="BB24" s="603"/>
      <c r="BC24" s="603"/>
      <c r="BD24" s="603"/>
      <c r="BE24" s="603"/>
      <c r="BF24" s="603"/>
      <c r="BG24" s="603"/>
      <c r="BH24" s="603"/>
      <c r="BI24" s="603"/>
      <c r="BJ24" s="603"/>
      <c r="BK24" s="603"/>
      <c r="BL24" s="603"/>
      <c r="BM24" s="604"/>
      <c r="BN24" s="429">
        <v>7768244</v>
      </c>
      <c r="BO24" s="430"/>
      <c r="BP24" s="430"/>
      <c r="BQ24" s="430"/>
      <c r="BR24" s="430"/>
      <c r="BS24" s="430"/>
      <c r="BT24" s="430"/>
      <c r="BU24" s="431"/>
      <c r="BV24" s="429">
        <v>7898942</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c r="A25" s="187"/>
      <c r="B25" s="569"/>
      <c r="C25" s="570"/>
      <c r="D25" s="571"/>
      <c r="E25" s="479" t="s">
        <v>173</v>
      </c>
      <c r="F25" s="459"/>
      <c r="G25" s="459"/>
      <c r="H25" s="459"/>
      <c r="I25" s="459"/>
      <c r="J25" s="459"/>
      <c r="K25" s="460"/>
      <c r="L25" s="480">
        <v>1</v>
      </c>
      <c r="M25" s="481"/>
      <c r="N25" s="481"/>
      <c r="O25" s="481"/>
      <c r="P25" s="523"/>
      <c r="Q25" s="480">
        <v>6530</v>
      </c>
      <c r="R25" s="481"/>
      <c r="S25" s="481"/>
      <c r="T25" s="481"/>
      <c r="U25" s="481"/>
      <c r="V25" s="523"/>
      <c r="W25" s="582"/>
      <c r="X25" s="570"/>
      <c r="Y25" s="571"/>
      <c r="Z25" s="479" t="s">
        <v>174</v>
      </c>
      <c r="AA25" s="459"/>
      <c r="AB25" s="459"/>
      <c r="AC25" s="459"/>
      <c r="AD25" s="459"/>
      <c r="AE25" s="459"/>
      <c r="AF25" s="459"/>
      <c r="AG25" s="460"/>
      <c r="AH25" s="480" t="s">
        <v>138</v>
      </c>
      <c r="AI25" s="481"/>
      <c r="AJ25" s="481"/>
      <c r="AK25" s="481"/>
      <c r="AL25" s="523"/>
      <c r="AM25" s="480" t="s">
        <v>175</v>
      </c>
      <c r="AN25" s="481"/>
      <c r="AO25" s="481"/>
      <c r="AP25" s="481"/>
      <c r="AQ25" s="481"/>
      <c r="AR25" s="523"/>
      <c r="AS25" s="480" t="s">
        <v>129</v>
      </c>
      <c r="AT25" s="481"/>
      <c r="AU25" s="481"/>
      <c r="AV25" s="481"/>
      <c r="AW25" s="481"/>
      <c r="AX25" s="482"/>
      <c r="AY25" s="389" t="s">
        <v>176</v>
      </c>
      <c r="AZ25" s="390"/>
      <c r="BA25" s="390"/>
      <c r="BB25" s="390"/>
      <c r="BC25" s="390"/>
      <c r="BD25" s="390"/>
      <c r="BE25" s="390"/>
      <c r="BF25" s="390"/>
      <c r="BG25" s="390"/>
      <c r="BH25" s="390"/>
      <c r="BI25" s="390"/>
      <c r="BJ25" s="390"/>
      <c r="BK25" s="390"/>
      <c r="BL25" s="390"/>
      <c r="BM25" s="391"/>
      <c r="BN25" s="392">
        <v>34431</v>
      </c>
      <c r="BO25" s="393"/>
      <c r="BP25" s="393"/>
      <c r="BQ25" s="393"/>
      <c r="BR25" s="393"/>
      <c r="BS25" s="393"/>
      <c r="BT25" s="393"/>
      <c r="BU25" s="394"/>
      <c r="BV25" s="392">
        <v>43121</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c r="A26" s="187"/>
      <c r="B26" s="569"/>
      <c r="C26" s="570"/>
      <c r="D26" s="571"/>
      <c r="E26" s="479" t="s">
        <v>177</v>
      </c>
      <c r="F26" s="459"/>
      <c r="G26" s="459"/>
      <c r="H26" s="459"/>
      <c r="I26" s="459"/>
      <c r="J26" s="459"/>
      <c r="K26" s="460"/>
      <c r="L26" s="480">
        <v>1</v>
      </c>
      <c r="M26" s="481"/>
      <c r="N26" s="481"/>
      <c r="O26" s="481"/>
      <c r="P26" s="523"/>
      <c r="Q26" s="480">
        <v>6120</v>
      </c>
      <c r="R26" s="481"/>
      <c r="S26" s="481"/>
      <c r="T26" s="481"/>
      <c r="U26" s="481"/>
      <c r="V26" s="523"/>
      <c r="W26" s="582"/>
      <c r="X26" s="570"/>
      <c r="Y26" s="571"/>
      <c r="Z26" s="479" t="s">
        <v>178</v>
      </c>
      <c r="AA26" s="592"/>
      <c r="AB26" s="592"/>
      <c r="AC26" s="592"/>
      <c r="AD26" s="592"/>
      <c r="AE26" s="592"/>
      <c r="AF26" s="592"/>
      <c r="AG26" s="593"/>
      <c r="AH26" s="480" t="s">
        <v>138</v>
      </c>
      <c r="AI26" s="481"/>
      <c r="AJ26" s="481"/>
      <c r="AK26" s="481"/>
      <c r="AL26" s="523"/>
      <c r="AM26" s="480" t="s">
        <v>175</v>
      </c>
      <c r="AN26" s="481"/>
      <c r="AO26" s="481"/>
      <c r="AP26" s="481"/>
      <c r="AQ26" s="481"/>
      <c r="AR26" s="523"/>
      <c r="AS26" s="480" t="s">
        <v>138</v>
      </c>
      <c r="AT26" s="481"/>
      <c r="AU26" s="481"/>
      <c r="AV26" s="481"/>
      <c r="AW26" s="481"/>
      <c r="AX26" s="482"/>
      <c r="AY26" s="432" t="s">
        <v>179</v>
      </c>
      <c r="AZ26" s="433"/>
      <c r="BA26" s="433"/>
      <c r="BB26" s="433"/>
      <c r="BC26" s="433"/>
      <c r="BD26" s="433"/>
      <c r="BE26" s="433"/>
      <c r="BF26" s="433"/>
      <c r="BG26" s="433"/>
      <c r="BH26" s="433"/>
      <c r="BI26" s="433"/>
      <c r="BJ26" s="433"/>
      <c r="BK26" s="433"/>
      <c r="BL26" s="433"/>
      <c r="BM26" s="434"/>
      <c r="BN26" s="429" t="s">
        <v>129</v>
      </c>
      <c r="BO26" s="430"/>
      <c r="BP26" s="430"/>
      <c r="BQ26" s="430"/>
      <c r="BR26" s="430"/>
      <c r="BS26" s="430"/>
      <c r="BT26" s="430"/>
      <c r="BU26" s="431"/>
      <c r="BV26" s="429" t="s">
        <v>180</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c r="A27" s="187"/>
      <c r="B27" s="569"/>
      <c r="C27" s="570"/>
      <c r="D27" s="571"/>
      <c r="E27" s="479" t="s">
        <v>181</v>
      </c>
      <c r="F27" s="459"/>
      <c r="G27" s="459"/>
      <c r="H27" s="459"/>
      <c r="I27" s="459"/>
      <c r="J27" s="459"/>
      <c r="K27" s="460"/>
      <c r="L27" s="480">
        <v>1</v>
      </c>
      <c r="M27" s="481"/>
      <c r="N27" s="481"/>
      <c r="O27" s="481"/>
      <c r="P27" s="523"/>
      <c r="Q27" s="480">
        <v>2840</v>
      </c>
      <c r="R27" s="481"/>
      <c r="S27" s="481"/>
      <c r="T27" s="481"/>
      <c r="U27" s="481"/>
      <c r="V27" s="523"/>
      <c r="W27" s="582"/>
      <c r="X27" s="570"/>
      <c r="Y27" s="571"/>
      <c r="Z27" s="479" t="s">
        <v>182</v>
      </c>
      <c r="AA27" s="459"/>
      <c r="AB27" s="459"/>
      <c r="AC27" s="459"/>
      <c r="AD27" s="459"/>
      <c r="AE27" s="459"/>
      <c r="AF27" s="459"/>
      <c r="AG27" s="460"/>
      <c r="AH27" s="480" t="s">
        <v>138</v>
      </c>
      <c r="AI27" s="481"/>
      <c r="AJ27" s="481"/>
      <c r="AK27" s="481"/>
      <c r="AL27" s="523"/>
      <c r="AM27" s="480" t="s">
        <v>175</v>
      </c>
      <c r="AN27" s="481"/>
      <c r="AO27" s="481"/>
      <c r="AP27" s="481"/>
      <c r="AQ27" s="481"/>
      <c r="AR27" s="523"/>
      <c r="AS27" s="480" t="s">
        <v>175</v>
      </c>
      <c r="AT27" s="481"/>
      <c r="AU27" s="481"/>
      <c r="AV27" s="481"/>
      <c r="AW27" s="481"/>
      <c r="AX27" s="482"/>
      <c r="AY27" s="524" t="s">
        <v>183</v>
      </c>
      <c r="AZ27" s="525"/>
      <c r="BA27" s="525"/>
      <c r="BB27" s="525"/>
      <c r="BC27" s="525"/>
      <c r="BD27" s="525"/>
      <c r="BE27" s="525"/>
      <c r="BF27" s="525"/>
      <c r="BG27" s="525"/>
      <c r="BH27" s="525"/>
      <c r="BI27" s="525"/>
      <c r="BJ27" s="525"/>
      <c r="BK27" s="525"/>
      <c r="BL27" s="525"/>
      <c r="BM27" s="526"/>
      <c r="BN27" s="605" t="s">
        <v>138</v>
      </c>
      <c r="BO27" s="606"/>
      <c r="BP27" s="606"/>
      <c r="BQ27" s="606"/>
      <c r="BR27" s="606"/>
      <c r="BS27" s="606"/>
      <c r="BT27" s="606"/>
      <c r="BU27" s="607"/>
      <c r="BV27" s="605" t="s">
        <v>175</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c r="A28" s="187"/>
      <c r="B28" s="569"/>
      <c r="C28" s="570"/>
      <c r="D28" s="571"/>
      <c r="E28" s="479" t="s">
        <v>184</v>
      </c>
      <c r="F28" s="459"/>
      <c r="G28" s="459"/>
      <c r="H28" s="459"/>
      <c r="I28" s="459"/>
      <c r="J28" s="459"/>
      <c r="K28" s="460"/>
      <c r="L28" s="480">
        <v>1</v>
      </c>
      <c r="M28" s="481"/>
      <c r="N28" s="481"/>
      <c r="O28" s="481"/>
      <c r="P28" s="523"/>
      <c r="Q28" s="480">
        <v>2330</v>
      </c>
      <c r="R28" s="481"/>
      <c r="S28" s="481"/>
      <c r="T28" s="481"/>
      <c r="U28" s="481"/>
      <c r="V28" s="523"/>
      <c r="W28" s="582"/>
      <c r="X28" s="570"/>
      <c r="Y28" s="571"/>
      <c r="Z28" s="479" t="s">
        <v>185</v>
      </c>
      <c r="AA28" s="459"/>
      <c r="AB28" s="459"/>
      <c r="AC28" s="459"/>
      <c r="AD28" s="459"/>
      <c r="AE28" s="459"/>
      <c r="AF28" s="459"/>
      <c r="AG28" s="460"/>
      <c r="AH28" s="480" t="s">
        <v>129</v>
      </c>
      <c r="AI28" s="481"/>
      <c r="AJ28" s="481"/>
      <c r="AK28" s="481"/>
      <c r="AL28" s="523"/>
      <c r="AM28" s="480" t="s">
        <v>175</v>
      </c>
      <c r="AN28" s="481"/>
      <c r="AO28" s="481"/>
      <c r="AP28" s="481"/>
      <c r="AQ28" s="481"/>
      <c r="AR28" s="523"/>
      <c r="AS28" s="480" t="s">
        <v>129</v>
      </c>
      <c r="AT28" s="481"/>
      <c r="AU28" s="481"/>
      <c r="AV28" s="481"/>
      <c r="AW28" s="481"/>
      <c r="AX28" s="482"/>
      <c r="AY28" s="608" t="s">
        <v>186</v>
      </c>
      <c r="AZ28" s="609"/>
      <c r="BA28" s="609"/>
      <c r="BB28" s="610"/>
      <c r="BC28" s="389" t="s">
        <v>48</v>
      </c>
      <c r="BD28" s="390"/>
      <c r="BE28" s="390"/>
      <c r="BF28" s="390"/>
      <c r="BG28" s="390"/>
      <c r="BH28" s="390"/>
      <c r="BI28" s="390"/>
      <c r="BJ28" s="390"/>
      <c r="BK28" s="390"/>
      <c r="BL28" s="390"/>
      <c r="BM28" s="391"/>
      <c r="BN28" s="392">
        <v>1310606</v>
      </c>
      <c r="BO28" s="393"/>
      <c r="BP28" s="393"/>
      <c r="BQ28" s="393"/>
      <c r="BR28" s="393"/>
      <c r="BS28" s="393"/>
      <c r="BT28" s="393"/>
      <c r="BU28" s="394"/>
      <c r="BV28" s="392">
        <v>1360193</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c r="A29" s="187"/>
      <c r="B29" s="569"/>
      <c r="C29" s="570"/>
      <c r="D29" s="571"/>
      <c r="E29" s="479" t="s">
        <v>187</v>
      </c>
      <c r="F29" s="459"/>
      <c r="G29" s="459"/>
      <c r="H29" s="459"/>
      <c r="I29" s="459"/>
      <c r="J29" s="459"/>
      <c r="K29" s="460"/>
      <c r="L29" s="480">
        <v>10</v>
      </c>
      <c r="M29" s="481"/>
      <c r="N29" s="481"/>
      <c r="O29" s="481"/>
      <c r="P29" s="523"/>
      <c r="Q29" s="480">
        <v>1850</v>
      </c>
      <c r="R29" s="481"/>
      <c r="S29" s="481"/>
      <c r="T29" s="481"/>
      <c r="U29" s="481"/>
      <c r="V29" s="523"/>
      <c r="W29" s="583"/>
      <c r="X29" s="584"/>
      <c r="Y29" s="585"/>
      <c r="Z29" s="479" t="s">
        <v>188</v>
      </c>
      <c r="AA29" s="459"/>
      <c r="AB29" s="459"/>
      <c r="AC29" s="459"/>
      <c r="AD29" s="459"/>
      <c r="AE29" s="459"/>
      <c r="AF29" s="459"/>
      <c r="AG29" s="460"/>
      <c r="AH29" s="480">
        <v>127</v>
      </c>
      <c r="AI29" s="481"/>
      <c r="AJ29" s="481"/>
      <c r="AK29" s="481"/>
      <c r="AL29" s="523"/>
      <c r="AM29" s="480">
        <v>393827</v>
      </c>
      <c r="AN29" s="481"/>
      <c r="AO29" s="481"/>
      <c r="AP29" s="481"/>
      <c r="AQ29" s="481"/>
      <c r="AR29" s="523"/>
      <c r="AS29" s="480">
        <v>3101</v>
      </c>
      <c r="AT29" s="481"/>
      <c r="AU29" s="481"/>
      <c r="AV29" s="481"/>
      <c r="AW29" s="481"/>
      <c r="AX29" s="482"/>
      <c r="AY29" s="611"/>
      <c r="AZ29" s="612"/>
      <c r="BA29" s="612"/>
      <c r="BB29" s="613"/>
      <c r="BC29" s="463" t="s">
        <v>189</v>
      </c>
      <c r="BD29" s="464"/>
      <c r="BE29" s="464"/>
      <c r="BF29" s="464"/>
      <c r="BG29" s="464"/>
      <c r="BH29" s="464"/>
      <c r="BI29" s="464"/>
      <c r="BJ29" s="464"/>
      <c r="BK29" s="464"/>
      <c r="BL29" s="464"/>
      <c r="BM29" s="465"/>
      <c r="BN29" s="429">
        <v>102951</v>
      </c>
      <c r="BO29" s="430"/>
      <c r="BP29" s="430"/>
      <c r="BQ29" s="430"/>
      <c r="BR29" s="430"/>
      <c r="BS29" s="430"/>
      <c r="BT29" s="430"/>
      <c r="BU29" s="431"/>
      <c r="BV29" s="429">
        <v>102931</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190</v>
      </c>
      <c r="X30" s="590"/>
      <c r="Y30" s="590"/>
      <c r="Z30" s="590"/>
      <c r="AA30" s="590"/>
      <c r="AB30" s="590"/>
      <c r="AC30" s="590"/>
      <c r="AD30" s="590"/>
      <c r="AE30" s="590"/>
      <c r="AF30" s="590"/>
      <c r="AG30" s="591"/>
      <c r="AH30" s="548">
        <v>98.7</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1760082</v>
      </c>
      <c r="BO30" s="606"/>
      <c r="BP30" s="606"/>
      <c r="BQ30" s="606"/>
      <c r="BR30" s="606"/>
      <c r="BS30" s="606"/>
      <c r="BT30" s="606"/>
      <c r="BU30" s="607"/>
      <c r="BV30" s="605">
        <v>1764692</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3" t="s">
        <v>197</v>
      </c>
      <c r="D33" s="453"/>
      <c r="E33" s="418" t="s">
        <v>198</v>
      </c>
      <c r="F33" s="418"/>
      <c r="G33" s="418"/>
      <c r="H33" s="418"/>
      <c r="I33" s="418"/>
      <c r="J33" s="418"/>
      <c r="K33" s="418"/>
      <c r="L33" s="418"/>
      <c r="M33" s="418"/>
      <c r="N33" s="418"/>
      <c r="O33" s="418"/>
      <c r="P33" s="418"/>
      <c r="Q33" s="418"/>
      <c r="R33" s="418"/>
      <c r="S33" s="418"/>
      <c r="T33" s="216"/>
      <c r="U33" s="453" t="s">
        <v>199</v>
      </c>
      <c r="V33" s="453"/>
      <c r="W33" s="418" t="s">
        <v>200</v>
      </c>
      <c r="X33" s="418"/>
      <c r="Y33" s="418"/>
      <c r="Z33" s="418"/>
      <c r="AA33" s="418"/>
      <c r="AB33" s="418"/>
      <c r="AC33" s="418"/>
      <c r="AD33" s="418"/>
      <c r="AE33" s="418"/>
      <c r="AF33" s="418"/>
      <c r="AG33" s="418"/>
      <c r="AH33" s="418"/>
      <c r="AI33" s="418"/>
      <c r="AJ33" s="418"/>
      <c r="AK33" s="418"/>
      <c r="AL33" s="216"/>
      <c r="AM33" s="453" t="s">
        <v>201</v>
      </c>
      <c r="AN33" s="453"/>
      <c r="AO33" s="418" t="s">
        <v>198</v>
      </c>
      <c r="AP33" s="418"/>
      <c r="AQ33" s="418"/>
      <c r="AR33" s="418"/>
      <c r="AS33" s="418"/>
      <c r="AT33" s="418"/>
      <c r="AU33" s="418"/>
      <c r="AV33" s="418"/>
      <c r="AW33" s="418"/>
      <c r="AX33" s="418"/>
      <c r="AY33" s="418"/>
      <c r="AZ33" s="418"/>
      <c r="BA33" s="418"/>
      <c r="BB33" s="418"/>
      <c r="BC33" s="418"/>
      <c r="BD33" s="217"/>
      <c r="BE33" s="418" t="s">
        <v>202</v>
      </c>
      <c r="BF33" s="418"/>
      <c r="BG33" s="418" t="s">
        <v>203</v>
      </c>
      <c r="BH33" s="418"/>
      <c r="BI33" s="418"/>
      <c r="BJ33" s="418"/>
      <c r="BK33" s="418"/>
      <c r="BL33" s="418"/>
      <c r="BM33" s="418"/>
      <c r="BN33" s="418"/>
      <c r="BO33" s="418"/>
      <c r="BP33" s="418"/>
      <c r="BQ33" s="418"/>
      <c r="BR33" s="418"/>
      <c r="BS33" s="418"/>
      <c r="BT33" s="418"/>
      <c r="BU33" s="418"/>
      <c r="BV33" s="217"/>
      <c r="BW33" s="453" t="s">
        <v>202</v>
      </c>
      <c r="BX33" s="453"/>
      <c r="BY33" s="418" t="s">
        <v>204</v>
      </c>
      <c r="BZ33" s="418"/>
      <c r="CA33" s="418"/>
      <c r="CB33" s="418"/>
      <c r="CC33" s="418"/>
      <c r="CD33" s="418"/>
      <c r="CE33" s="418"/>
      <c r="CF33" s="418"/>
      <c r="CG33" s="418"/>
      <c r="CH33" s="418"/>
      <c r="CI33" s="418"/>
      <c r="CJ33" s="418"/>
      <c r="CK33" s="418"/>
      <c r="CL33" s="418"/>
      <c r="CM33" s="418"/>
      <c r="CN33" s="216"/>
      <c r="CO33" s="453" t="s">
        <v>205</v>
      </c>
      <c r="CP33" s="453"/>
      <c r="CQ33" s="418" t="s">
        <v>206</v>
      </c>
      <c r="CR33" s="418"/>
      <c r="CS33" s="418"/>
      <c r="CT33" s="418"/>
      <c r="CU33" s="418"/>
      <c r="CV33" s="418"/>
      <c r="CW33" s="418"/>
      <c r="CX33" s="418"/>
      <c r="CY33" s="418"/>
      <c r="CZ33" s="418"/>
      <c r="DA33" s="418"/>
      <c r="DB33" s="418"/>
      <c r="DC33" s="418"/>
      <c r="DD33" s="418"/>
      <c r="DE33" s="418"/>
      <c r="DF33" s="216"/>
      <c r="DG33" s="617" t="s">
        <v>207</v>
      </c>
      <c r="DH33" s="617"/>
      <c r="DI33" s="218"/>
      <c r="DJ33" s="186"/>
      <c r="DK33" s="186"/>
      <c r="DL33" s="186"/>
      <c r="DM33" s="186"/>
      <c r="DN33" s="186"/>
      <c r="DO33" s="186"/>
    </row>
    <row r="34" spans="1:119" ht="32.25" customHeight="1">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5</v>
      </c>
      <c r="AN34" s="618"/>
      <c r="AO34" s="619" t="str">
        <f>IF('各会計、関係団体の財政状況及び健全化判断比率'!B31="","",'各会計、関係団体の財政状況及び健全化判断比率'!B31)</f>
        <v>水道事業会計</v>
      </c>
      <c r="AP34" s="619"/>
      <c r="AQ34" s="619"/>
      <c r="AR34" s="619"/>
      <c r="AS34" s="619"/>
      <c r="AT34" s="619"/>
      <c r="AU34" s="619"/>
      <c r="AV34" s="619"/>
      <c r="AW34" s="619"/>
      <c r="AX34" s="619"/>
      <c r="AY34" s="619"/>
      <c r="AZ34" s="619"/>
      <c r="BA34" s="619"/>
      <c r="BB34" s="619"/>
      <c r="BC34" s="619"/>
      <c r="BD34" s="214"/>
      <c r="BE34" s="618">
        <f>IF(BG34="","",MAX(C34:D43,U34:V43,AM34:AN43)+1)</f>
        <v>6</v>
      </c>
      <c r="BF34" s="618"/>
      <c r="BG34" s="619" t="str">
        <f>IF('各会計、関係団体の財政状況及び健全化判断比率'!B32="","",'各会計、関係団体の財政状況及び健全化判断比率'!B32)</f>
        <v>公共下水道事業特別会計</v>
      </c>
      <c r="BH34" s="619"/>
      <c r="BI34" s="619"/>
      <c r="BJ34" s="619"/>
      <c r="BK34" s="619"/>
      <c r="BL34" s="619"/>
      <c r="BM34" s="619"/>
      <c r="BN34" s="619"/>
      <c r="BO34" s="619"/>
      <c r="BP34" s="619"/>
      <c r="BQ34" s="619"/>
      <c r="BR34" s="619"/>
      <c r="BS34" s="619"/>
      <c r="BT34" s="619"/>
      <c r="BU34" s="619"/>
      <c r="BV34" s="214"/>
      <c r="BW34" s="618">
        <f>IF(BY34="","",MAX(C34:D43,U34:V43,AM34:AN43,BE34:BF43)+1)</f>
        <v>8</v>
      </c>
      <c r="BX34" s="618"/>
      <c r="BY34" s="619" t="str">
        <f>IF('各会計、関係団体の財政状況及び健全化判断比率'!B68="","",'各会計、関係団体の財政状況及び健全化判断比率'!B68)</f>
        <v>西胆振行政事務組合</v>
      </c>
      <c r="BZ34" s="619"/>
      <c r="CA34" s="619"/>
      <c r="CB34" s="619"/>
      <c r="CC34" s="619"/>
      <c r="CD34" s="619"/>
      <c r="CE34" s="619"/>
      <c r="CF34" s="619"/>
      <c r="CG34" s="619"/>
      <c r="CH34" s="619"/>
      <c r="CI34" s="619"/>
      <c r="CJ34" s="619"/>
      <c r="CK34" s="619"/>
      <c r="CL34" s="619"/>
      <c r="CM34" s="619"/>
      <c r="CN34" s="214"/>
      <c r="CO34" s="618" t="str">
        <f>IF(CQ34="","",MAX(C34:D43,U34:V43,AM34:AN43,BE34:BF43,BW34:BX43)+1)</f>
        <v/>
      </c>
      <c r="CP34" s="618"/>
      <c r="CQ34" s="619" t="str">
        <f>IF('各会計、関係団体の財政状況及び健全化判断比率'!BS7="","",'各会計、関係団体の財政状況及び健全化判断比率'!BS7)</f>
        <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介護保険特別会計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7</v>
      </c>
      <c r="BF35" s="618"/>
      <c r="BG35" s="619" t="str">
        <f>IF('各会計、関係団体の財政状況及び健全化判断比率'!B33="","",'各会計、関係団体の財政状況及び健全化判断比率'!B33)</f>
        <v>簡易水道事業特別会計</v>
      </c>
      <c r="BH35" s="619"/>
      <c r="BI35" s="619"/>
      <c r="BJ35" s="619"/>
      <c r="BK35" s="619"/>
      <c r="BL35" s="619"/>
      <c r="BM35" s="619"/>
      <c r="BN35" s="619"/>
      <c r="BO35" s="619"/>
      <c r="BP35" s="619"/>
      <c r="BQ35" s="619"/>
      <c r="BR35" s="619"/>
      <c r="BS35" s="619"/>
      <c r="BT35" s="619"/>
      <c r="BU35" s="619"/>
      <c r="BV35" s="214"/>
      <c r="BW35" s="618">
        <f t="shared" ref="BW35:BW43" si="2">IF(BY35="","",BW34+1)</f>
        <v>9</v>
      </c>
      <c r="BX35" s="618"/>
      <c r="BY35" s="619" t="str">
        <f>IF('各会計、関係団体の財政状況及び健全化判断比率'!B69="","",'各会計、関係団体の財政状況及び健全化判断比率'!B69)</f>
        <v>西いぶり広域連合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t="str">
        <f t="shared" si="2"/>
        <v/>
      </c>
      <c r="BX36" s="618"/>
      <c r="BY36" s="619" t="str">
        <f>IF('各会計、関係団体の財政状況及び健全化判断比率'!B70="","",'各会計、関係団体の財政状況及び健全化判断比率'!B70)</f>
        <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t="str">
        <f t="shared" si="2"/>
        <v/>
      </c>
      <c r="BX37" s="618"/>
      <c r="BY37" s="619" t="str">
        <f>IF('各会計、関係団体の財政状況及び健全化判断比率'!B71="","",'各会計、関係団体の財政状況及び健全化判断比率'!B71)</f>
        <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t="str">
        <f t="shared" si="2"/>
        <v/>
      </c>
      <c r="BX38" s="618"/>
      <c r="BY38" s="619" t="str">
        <f>IF('各会計、関係団体の財政状況及び健全化判断比率'!B72="","",'各会計、関係団体の財政状況及び健全化判断比率'!B72)</f>
        <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t="str">
        <f t="shared" si="2"/>
        <v/>
      </c>
      <c r="BX39" s="618"/>
      <c r="BY39" s="619" t="str">
        <f>IF('各会計、関係団体の財政状況及び健全化判断比率'!B73="","",'各会計、関係団体の財政状況及び健全化判断比率'!B73)</f>
        <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212</v>
      </c>
    </row>
    <row r="50" spans="5:5">
      <c r="E50" s="188" t="s">
        <v>213</v>
      </c>
    </row>
    <row r="51" spans="5:5">
      <c r="E51" s="188" t="s">
        <v>214</v>
      </c>
    </row>
    <row r="52" spans="5:5">
      <c r="E52" s="188" t="s">
        <v>215</v>
      </c>
    </row>
    <row r="53" spans="5:5"/>
    <row r="54" spans="5:5"/>
    <row r="55" spans="5:5"/>
    <row r="56" spans="5:5"/>
  </sheetData>
  <sheetProtection algorithmName="SHA-512" hashValue="IvARCEtAcjQn2l0DI5M7Q5sFIMCwvaa1rny1tAmThpBYYwtdL3zUf15tPDfH3dEOQbP46vLY6XYrVeh3/SFCHA==" saltValue="u+nDEpgZSq1tPJi7uX4f7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5" zoomScaleNormal="65" zoomScaleSheetLayoutView="100" workbookViewId="0">
      <selection activeCell="B33" sqref="B33"/>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582</v>
      </c>
      <c r="G33" s="29" t="s">
        <v>583</v>
      </c>
      <c r="H33" s="29" t="s">
        <v>584</v>
      </c>
      <c r="I33" s="29" t="s">
        <v>585</v>
      </c>
      <c r="J33" s="30" t="s">
        <v>586</v>
      </c>
      <c r="K33" s="22"/>
      <c r="L33" s="22"/>
      <c r="M33" s="22"/>
      <c r="N33" s="22"/>
      <c r="O33" s="22"/>
      <c r="P33" s="22"/>
    </row>
    <row r="34" spans="1:16" ht="39" customHeight="1">
      <c r="A34" s="22"/>
      <c r="B34" s="31"/>
      <c r="C34" s="1210" t="s">
        <v>589</v>
      </c>
      <c r="D34" s="1210"/>
      <c r="E34" s="1211"/>
      <c r="F34" s="32">
        <v>6.58</v>
      </c>
      <c r="G34" s="33">
        <v>6.01</v>
      </c>
      <c r="H34" s="33">
        <v>6.48</v>
      </c>
      <c r="I34" s="33">
        <v>7.48</v>
      </c>
      <c r="J34" s="34">
        <v>8.1300000000000008</v>
      </c>
      <c r="K34" s="22"/>
      <c r="L34" s="22"/>
      <c r="M34" s="22"/>
      <c r="N34" s="22"/>
      <c r="O34" s="22"/>
      <c r="P34" s="22"/>
    </row>
    <row r="35" spans="1:16" ht="39" customHeight="1">
      <c r="A35" s="22"/>
      <c r="B35" s="35"/>
      <c r="C35" s="1204" t="s">
        <v>590</v>
      </c>
      <c r="D35" s="1205"/>
      <c r="E35" s="1206"/>
      <c r="F35" s="36">
        <v>4.93</v>
      </c>
      <c r="G35" s="37">
        <v>5.19</v>
      </c>
      <c r="H35" s="37">
        <v>3.91</v>
      </c>
      <c r="I35" s="37">
        <v>1.85</v>
      </c>
      <c r="J35" s="38">
        <v>2.5499999999999998</v>
      </c>
      <c r="K35" s="22"/>
      <c r="L35" s="22"/>
      <c r="M35" s="22"/>
      <c r="N35" s="22"/>
      <c r="O35" s="22"/>
      <c r="P35" s="22"/>
    </row>
    <row r="36" spans="1:16" ht="39" customHeight="1">
      <c r="A36" s="22"/>
      <c r="B36" s="35"/>
      <c r="C36" s="1204" t="s">
        <v>591</v>
      </c>
      <c r="D36" s="1205"/>
      <c r="E36" s="1206"/>
      <c r="F36" s="36">
        <v>0.57999999999999996</v>
      </c>
      <c r="G36" s="37">
        <v>0.24</v>
      </c>
      <c r="H36" s="37">
        <v>0.65</v>
      </c>
      <c r="I36" s="37">
        <v>0.26</v>
      </c>
      <c r="J36" s="38">
        <v>0.56000000000000005</v>
      </c>
      <c r="K36" s="22"/>
      <c r="L36" s="22"/>
      <c r="M36" s="22"/>
      <c r="N36" s="22"/>
      <c r="O36" s="22"/>
      <c r="P36" s="22"/>
    </row>
    <row r="37" spans="1:16" ht="39" customHeight="1">
      <c r="A37" s="22"/>
      <c r="B37" s="35"/>
      <c r="C37" s="1204" t="s">
        <v>592</v>
      </c>
      <c r="D37" s="1205"/>
      <c r="E37" s="1206"/>
      <c r="F37" s="36">
        <v>0.11</v>
      </c>
      <c r="G37" s="37">
        <v>0.16</v>
      </c>
      <c r="H37" s="37">
        <v>0.09</v>
      </c>
      <c r="I37" s="37">
        <v>0.09</v>
      </c>
      <c r="J37" s="38">
        <v>0.36</v>
      </c>
      <c r="K37" s="22"/>
      <c r="L37" s="22"/>
      <c r="M37" s="22"/>
      <c r="N37" s="22"/>
      <c r="O37" s="22"/>
      <c r="P37" s="22"/>
    </row>
    <row r="38" spans="1:16" ht="39" customHeight="1">
      <c r="A38" s="22"/>
      <c r="B38" s="35"/>
      <c r="C38" s="1204" t="s">
        <v>593</v>
      </c>
      <c r="D38" s="1205"/>
      <c r="E38" s="1206"/>
      <c r="F38" s="36">
        <v>0.13</v>
      </c>
      <c r="G38" s="37">
        <v>0.13</v>
      </c>
      <c r="H38" s="37">
        <v>0.15</v>
      </c>
      <c r="I38" s="37">
        <v>0.14000000000000001</v>
      </c>
      <c r="J38" s="38">
        <v>0.14000000000000001</v>
      </c>
      <c r="K38" s="22"/>
      <c r="L38" s="22"/>
      <c r="M38" s="22"/>
      <c r="N38" s="22"/>
      <c r="O38" s="22"/>
      <c r="P38" s="22"/>
    </row>
    <row r="39" spans="1:16" ht="39" customHeight="1">
      <c r="A39" s="22"/>
      <c r="B39" s="35"/>
      <c r="C39" s="1204" t="s">
        <v>594</v>
      </c>
      <c r="D39" s="1205"/>
      <c r="E39" s="1206"/>
      <c r="F39" s="36">
        <v>0.25</v>
      </c>
      <c r="G39" s="37">
        <v>0.53</v>
      </c>
      <c r="H39" s="37">
        <v>0.33</v>
      </c>
      <c r="I39" s="37">
        <v>0.47</v>
      </c>
      <c r="J39" s="38">
        <v>0.09</v>
      </c>
      <c r="K39" s="22"/>
      <c r="L39" s="22"/>
      <c r="M39" s="22"/>
      <c r="N39" s="22"/>
      <c r="O39" s="22"/>
      <c r="P39" s="22"/>
    </row>
    <row r="40" spans="1:16" ht="39" customHeight="1">
      <c r="A40" s="22"/>
      <c r="B40" s="35"/>
      <c r="C40" s="1204" t="s">
        <v>595</v>
      </c>
      <c r="D40" s="1205"/>
      <c r="E40" s="1206"/>
      <c r="F40" s="36">
        <v>0.06</v>
      </c>
      <c r="G40" s="37">
        <v>0</v>
      </c>
      <c r="H40" s="37">
        <v>0.04</v>
      </c>
      <c r="I40" s="37">
        <v>0.08</v>
      </c>
      <c r="J40" s="38">
        <v>0.05</v>
      </c>
      <c r="K40" s="22"/>
      <c r="L40" s="22"/>
      <c r="M40" s="22"/>
      <c r="N40" s="22"/>
      <c r="O40" s="22"/>
      <c r="P40" s="22"/>
    </row>
    <row r="41" spans="1:16" ht="39" customHeight="1">
      <c r="A41" s="22"/>
      <c r="B41" s="35"/>
      <c r="C41" s="1204"/>
      <c r="D41" s="1205"/>
      <c r="E41" s="1206"/>
      <c r="F41" s="36"/>
      <c r="G41" s="37"/>
      <c r="H41" s="37"/>
      <c r="I41" s="37"/>
      <c r="J41" s="38"/>
      <c r="K41" s="22"/>
      <c r="L41" s="22"/>
      <c r="M41" s="22"/>
      <c r="N41" s="22"/>
      <c r="O41" s="22"/>
      <c r="P41" s="22"/>
    </row>
    <row r="42" spans="1:16" ht="39" customHeight="1">
      <c r="A42" s="22"/>
      <c r="B42" s="39"/>
      <c r="C42" s="1204" t="s">
        <v>596</v>
      </c>
      <c r="D42" s="1205"/>
      <c r="E42" s="1206"/>
      <c r="F42" s="36" t="s">
        <v>540</v>
      </c>
      <c r="G42" s="37" t="s">
        <v>540</v>
      </c>
      <c r="H42" s="37" t="s">
        <v>540</v>
      </c>
      <c r="I42" s="37" t="s">
        <v>540</v>
      </c>
      <c r="J42" s="38" t="s">
        <v>540</v>
      </c>
      <c r="K42" s="22"/>
      <c r="L42" s="22"/>
      <c r="M42" s="22"/>
      <c r="N42" s="22"/>
      <c r="O42" s="22"/>
      <c r="P42" s="22"/>
    </row>
    <row r="43" spans="1:16" ht="39" customHeight="1" thickBot="1">
      <c r="A43" s="22"/>
      <c r="B43" s="40"/>
      <c r="C43" s="1207" t="s">
        <v>597</v>
      </c>
      <c r="D43" s="1208"/>
      <c r="E43" s="1209"/>
      <c r="F43" s="41" t="s">
        <v>540</v>
      </c>
      <c r="G43" s="42" t="s">
        <v>540</v>
      </c>
      <c r="H43" s="42" t="s">
        <v>540</v>
      </c>
      <c r="I43" s="42" t="s">
        <v>540</v>
      </c>
      <c r="J43" s="43" t="s">
        <v>540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IUBsR82IDLPpi9Vmj9l7vV7llgVBp3vbdt+F1F9anZvxvu03AH1MtHmKYHOe2LUMY27ehZ0PrxG36siPMPwnnw==" saltValue="7YHy6mleoAbcJ8JWBY3n5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60" zoomScaleNormal="60" zoomScaleSheetLayoutView="55" workbookViewId="0">
      <selection activeCell="A2" sqref="A2"/>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582</v>
      </c>
      <c r="L44" s="56" t="s">
        <v>583</v>
      </c>
      <c r="M44" s="56" t="s">
        <v>584</v>
      </c>
      <c r="N44" s="56" t="s">
        <v>585</v>
      </c>
      <c r="O44" s="57" t="s">
        <v>586</v>
      </c>
      <c r="P44" s="48"/>
      <c r="Q44" s="48"/>
      <c r="R44" s="48"/>
      <c r="S44" s="48"/>
      <c r="T44" s="48"/>
      <c r="U44" s="48"/>
    </row>
    <row r="45" spans="1:21" ht="30.75" customHeight="1">
      <c r="A45" s="48"/>
      <c r="B45" s="1212" t="s">
        <v>11</v>
      </c>
      <c r="C45" s="1213"/>
      <c r="D45" s="58"/>
      <c r="E45" s="1218" t="s">
        <v>12</v>
      </c>
      <c r="F45" s="1218"/>
      <c r="G45" s="1218"/>
      <c r="H45" s="1218"/>
      <c r="I45" s="1218"/>
      <c r="J45" s="1219"/>
      <c r="K45" s="59">
        <v>1230</v>
      </c>
      <c r="L45" s="60">
        <v>1098</v>
      </c>
      <c r="M45" s="60">
        <v>980</v>
      </c>
      <c r="N45" s="60">
        <v>871</v>
      </c>
      <c r="O45" s="61">
        <v>867</v>
      </c>
      <c r="P45" s="48"/>
      <c r="Q45" s="48"/>
      <c r="R45" s="48"/>
      <c r="S45" s="48"/>
      <c r="T45" s="48"/>
      <c r="U45" s="48"/>
    </row>
    <row r="46" spans="1:21" ht="30.75" customHeight="1">
      <c r="A46" s="48"/>
      <c r="B46" s="1214"/>
      <c r="C46" s="1215"/>
      <c r="D46" s="62"/>
      <c r="E46" s="1220" t="s">
        <v>13</v>
      </c>
      <c r="F46" s="1220"/>
      <c r="G46" s="1220"/>
      <c r="H46" s="1220"/>
      <c r="I46" s="1220"/>
      <c r="J46" s="1221"/>
      <c r="K46" s="63" t="s">
        <v>540</v>
      </c>
      <c r="L46" s="64" t="s">
        <v>540</v>
      </c>
      <c r="M46" s="64" t="s">
        <v>540</v>
      </c>
      <c r="N46" s="64" t="s">
        <v>540</v>
      </c>
      <c r="O46" s="65" t="s">
        <v>540</v>
      </c>
      <c r="P46" s="48"/>
      <c r="Q46" s="48"/>
      <c r="R46" s="48"/>
      <c r="S46" s="48"/>
      <c r="T46" s="48"/>
      <c r="U46" s="48"/>
    </row>
    <row r="47" spans="1:21" ht="30.75" customHeight="1">
      <c r="A47" s="48"/>
      <c r="B47" s="1214"/>
      <c r="C47" s="1215"/>
      <c r="D47" s="62"/>
      <c r="E47" s="1220" t="s">
        <v>14</v>
      </c>
      <c r="F47" s="1220"/>
      <c r="G47" s="1220"/>
      <c r="H47" s="1220"/>
      <c r="I47" s="1220"/>
      <c r="J47" s="1221"/>
      <c r="K47" s="63" t="s">
        <v>540</v>
      </c>
      <c r="L47" s="64" t="s">
        <v>540</v>
      </c>
      <c r="M47" s="64" t="s">
        <v>540</v>
      </c>
      <c r="N47" s="64" t="s">
        <v>540</v>
      </c>
      <c r="O47" s="65" t="s">
        <v>540</v>
      </c>
      <c r="P47" s="48"/>
      <c r="Q47" s="48"/>
      <c r="R47" s="48"/>
      <c r="S47" s="48"/>
      <c r="T47" s="48"/>
      <c r="U47" s="48"/>
    </row>
    <row r="48" spans="1:21" ht="30.75" customHeight="1">
      <c r="A48" s="48"/>
      <c r="B48" s="1214"/>
      <c r="C48" s="1215"/>
      <c r="D48" s="62"/>
      <c r="E48" s="1220" t="s">
        <v>15</v>
      </c>
      <c r="F48" s="1220"/>
      <c r="G48" s="1220"/>
      <c r="H48" s="1220"/>
      <c r="I48" s="1220"/>
      <c r="J48" s="1221"/>
      <c r="K48" s="63">
        <v>268</v>
      </c>
      <c r="L48" s="64">
        <v>299</v>
      </c>
      <c r="M48" s="64">
        <v>306</v>
      </c>
      <c r="N48" s="64">
        <v>324</v>
      </c>
      <c r="O48" s="65">
        <v>309</v>
      </c>
      <c r="P48" s="48"/>
      <c r="Q48" s="48"/>
      <c r="R48" s="48"/>
      <c r="S48" s="48"/>
      <c r="T48" s="48"/>
      <c r="U48" s="48"/>
    </row>
    <row r="49" spans="1:21" ht="30.75" customHeight="1">
      <c r="A49" s="48"/>
      <c r="B49" s="1214"/>
      <c r="C49" s="1215"/>
      <c r="D49" s="62"/>
      <c r="E49" s="1220" t="s">
        <v>16</v>
      </c>
      <c r="F49" s="1220"/>
      <c r="G49" s="1220"/>
      <c r="H49" s="1220"/>
      <c r="I49" s="1220"/>
      <c r="J49" s="1221"/>
      <c r="K49" s="63">
        <v>98</v>
      </c>
      <c r="L49" s="64">
        <v>99</v>
      </c>
      <c r="M49" s="64">
        <v>41</v>
      </c>
      <c r="N49" s="64">
        <v>17</v>
      </c>
      <c r="O49" s="65">
        <v>13</v>
      </c>
      <c r="P49" s="48"/>
      <c r="Q49" s="48"/>
      <c r="R49" s="48"/>
      <c r="S49" s="48"/>
      <c r="T49" s="48"/>
      <c r="U49" s="48"/>
    </row>
    <row r="50" spans="1:21" ht="30.75" customHeight="1">
      <c r="A50" s="48"/>
      <c r="B50" s="1214"/>
      <c r="C50" s="1215"/>
      <c r="D50" s="62"/>
      <c r="E50" s="1220" t="s">
        <v>17</v>
      </c>
      <c r="F50" s="1220"/>
      <c r="G50" s="1220"/>
      <c r="H50" s="1220"/>
      <c r="I50" s="1220"/>
      <c r="J50" s="1221"/>
      <c r="K50" s="63">
        <v>16</v>
      </c>
      <c r="L50" s="64">
        <v>1</v>
      </c>
      <c r="M50" s="64">
        <v>7</v>
      </c>
      <c r="N50" s="64">
        <v>1</v>
      </c>
      <c r="O50" s="65">
        <v>1</v>
      </c>
      <c r="P50" s="48"/>
      <c r="Q50" s="48"/>
      <c r="R50" s="48"/>
      <c r="S50" s="48"/>
      <c r="T50" s="48"/>
      <c r="U50" s="48"/>
    </row>
    <row r="51" spans="1:21" ht="30.75" customHeight="1">
      <c r="A51" s="48"/>
      <c r="B51" s="1216"/>
      <c r="C51" s="1217"/>
      <c r="D51" s="66"/>
      <c r="E51" s="1220" t="s">
        <v>18</v>
      </c>
      <c r="F51" s="1220"/>
      <c r="G51" s="1220"/>
      <c r="H51" s="1220"/>
      <c r="I51" s="1220"/>
      <c r="J51" s="1221"/>
      <c r="K51" s="63">
        <v>0</v>
      </c>
      <c r="L51" s="64">
        <v>0</v>
      </c>
      <c r="M51" s="64">
        <v>0</v>
      </c>
      <c r="N51" s="64">
        <v>0</v>
      </c>
      <c r="O51" s="65">
        <v>0</v>
      </c>
      <c r="P51" s="48"/>
      <c r="Q51" s="48"/>
      <c r="R51" s="48"/>
      <c r="S51" s="48"/>
      <c r="T51" s="48"/>
      <c r="U51" s="48"/>
    </row>
    <row r="52" spans="1:21" ht="30.75" customHeight="1">
      <c r="A52" s="48"/>
      <c r="B52" s="1222" t="s">
        <v>19</v>
      </c>
      <c r="C52" s="1223"/>
      <c r="D52" s="66"/>
      <c r="E52" s="1220" t="s">
        <v>20</v>
      </c>
      <c r="F52" s="1220"/>
      <c r="G52" s="1220"/>
      <c r="H52" s="1220"/>
      <c r="I52" s="1220"/>
      <c r="J52" s="1221"/>
      <c r="K52" s="63">
        <v>1072</v>
      </c>
      <c r="L52" s="64">
        <v>956</v>
      </c>
      <c r="M52" s="64">
        <v>1039</v>
      </c>
      <c r="N52" s="64">
        <v>816</v>
      </c>
      <c r="O52" s="65">
        <v>785</v>
      </c>
      <c r="P52" s="48"/>
      <c r="Q52" s="48"/>
      <c r="R52" s="48"/>
      <c r="S52" s="48"/>
      <c r="T52" s="48"/>
      <c r="U52" s="48"/>
    </row>
    <row r="53" spans="1:21" ht="30.75" customHeight="1" thickBot="1">
      <c r="A53" s="48"/>
      <c r="B53" s="1224" t="s">
        <v>21</v>
      </c>
      <c r="C53" s="1225"/>
      <c r="D53" s="67"/>
      <c r="E53" s="1226" t="s">
        <v>22</v>
      </c>
      <c r="F53" s="1226"/>
      <c r="G53" s="1226"/>
      <c r="H53" s="1226"/>
      <c r="I53" s="1226"/>
      <c r="J53" s="1227"/>
      <c r="K53" s="68">
        <v>540</v>
      </c>
      <c r="L53" s="69">
        <v>541</v>
      </c>
      <c r="M53" s="69">
        <v>295</v>
      </c>
      <c r="N53" s="69">
        <v>397</v>
      </c>
      <c r="O53" s="70">
        <v>405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598</v>
      </c>
      <c r="P55" s="48"/>
      <c r="Q55" s="48"/>
      <c r="R55" s="48"/>
      <c r="S55" s="48"/>
      <c r="T55" s="48"/>
      <c r="U55" s="48"/>
    </row>
    <row r="56" spans="1:21" ht="31.5" customHeight="1" thickBot="1">
      <c r="A56" s="48"/>
      <c r="B56" s="76"/>
      <c r="C56" s="77"/>
      <c r="D56" s="77"/>
      <c r="E56" s="78"/>
      <c r="F56" s="78"/>
      <c r="G56" s="78"/>
      <c r="H56" s="78"/>
      <c r="I56" s="78"/>
      <c r="J56" s="79" t="s">
        <v>2</v>
      </c>
      <c r="K56" s="80" t="s">
        <v>599</v>
      </c>
      <c r="L56" s="81" t="s">
        <v>600</v>
      </c>
      <c r="M56" s="81" t="s">
        <v>601</v>
      </c>
      <c r="N56" s="81" t="s">
        <v>602</v>
      </c>
      <c r="O56" s="82" t="s">
        <v>603</v>
      </c>
      <c r="P56" s="48"/>
      <c r="Q56" s="48"/>
      <c r="R56" s="48"/>
      <c r="S56" s="48"/>
      <c r="T56" s="48"/>
      <c r="U56" s="48"/>
    </row>
    <row r="57" spans="1:21" ht="31.5" customHeight="1">
      <c r="B57" s="1228" t="s">
        <v>25</v>
      </c>
      <c r="C57" s="1229"/>
      <c r="D57" s="1232" t="s">
        <v>26</v>
      </c>
      <c r="E57" s="1233"/>
      <c r="F57" s="1233"/>
      <c r="G57" s="1233"/>
      <c r="H57" s="1233"/>
      <c r="I57" s="1233"/>
      <c r="J57" s="1234"/>
      <c r="K57" s="83" t="s">
        <v>615</v>
      </c>
      <c r="L57" s="84" t="s">
        <v>615</v>
      </c>
      <c r="M57" s="84" t="s">
        <v>615</v>
      </c>
      <c r="N57" s="84" t="s">
        <v>615</v>
      </c>
      <c r="O57" s="85" t="s">
        <v>615</v>
      </c>
    </row>
    <row r="58" spans="1:21" ht="31.5" customHeight="1" thickBot="1">
      <c r="B58" s="1230"/>
      <c r="C58" s="1231"/>
      <c r="D58" s="1235" t="s">
        <v>27</v>
      </c>
      <c r="E58" s="1236"/>
      <c r="F58" s="1236"/>
      <c r="G58" s="1236"/>
      <c r="H58" s="1236"/>
      <c r="I58" s="1236"/>
      <c r="J58" s="1237"/>
      <c r="K58" s="86" t="s">
        <v>614</v>
      </c>
      <c r="L58" s="87" t="s">
        <v>614</v>
      </c>
      <c r="M58" s="87" t="s">
        <v>615</v>
      </c>
      <c r="N58" s="87" t="s">
        <v>615</v>
      </c>
      <c r="O58" s="88" t="s">
        <v>614</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jpid/MFauIPfjW2r5wp6dkhNHidVjN2BWECD5AMpT5CU34zv7wNeUttqAP9X+g3XhAeT7mMGjVFzzCfaj3hnA==" saltValue="hItQGtCNc3MJTq5c8oXgO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5" zoomScaleNormal="65"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582</v>
      </c>
      <c r="J40" s="100" t="s">
        <v>583</v>
      </c>
      <c r="K40" s="100" t="s">
        <v>584</v>
      </c>
      <c r="L40" s="100" t="s">
        <v>585</v>
      </c>
      <c r="M40" s="101" t="s">
        <v>586</v>
      </c>
    </row>
    <row r="41" spans="2:13" ht="27.75" customHeight="1">
      <c r="B41" s="1238" t="s">
        <v>30</v>
      </c>
      <c r="C41" s="1239"/>
      <c r="D41" s="102"/>
      <c r="E41" s="1244" t="s">
        <v>31</v>
      </c>
      <c r="F41" s="1244"/>
      <c r="G41" s="1244"/>
      <c r="H41" s="1245"/>
      <c r="I41" s="103">
        <v>9247</v>
      </c>
      <c r="J41" s="104">
        <v>9170</v>
      </c>
      <c r="K41" s="104">
        <v>8863</v>
      </c>
      <c r="L41" s="104">
        <v>8754</v>
      </c>
      <c r="M41" s="105">
        <v>8764</v>
      </c>
    </row>
    <row r="42" spans="2:13" ht="27.75" customHeight="1">
      <c r="B42" s="1240"/>
      <c r="C42" s="1241"/>
      <c r="D42" s="106"/>
      <c r="E42" s="1246" t="s">
        <v>32</v>
      </c>
      <c r="F42" s="1246"/>
      <c r="G42" s="1246"/>
      <c r="H42" s="1247"/>
      <c r="I42" s="107" t="s">
        <v>540</v>
      </c>
      <c r="J42" s="108" t="s">
        <v>540</v>
      </c>
      <c r="K42" s="108" t="s">
        <v>540</v>
      </c>
      <c r="L42" s="108" t="s">
        <v>540</v>
      </c>
      <c r="M42" s="109" t="s">
        <v>540</v>
      </c>
    </row>
    <row r="43" spans="2:13" ht="27.75" customHeight="1">
      <c r="B43" s="1240"/>
      <c r="C43" s="1241"/>
      <c r="D43" s="106"/>
      <c r="E43" s="1246" t="s">
        <v>33</v>
      </c>
      <c r="F43" s="1246"/>
      <c r="G43" s="1246"/>
      <c r="H43" s="1247"/>
      <c r="I43" s="107">
        <v>2740</v>
      </c>
      <c r="J43" s="108">
        <v>2687</v>
      </c>
      <c r="K43" s="108">
        <v>2710</v>
      </c>
      <c r="L43" s="108">
        <v>2551</v>
      </c>
      <c r="M43" s="109">
        <v>2280</v>
      </c>
    </row>
    <row r="44" spans="2:13" ht="27.75" customHeight="1">
      <c r="B44" s="1240"/>
      <c r="C44" s="1241"/>
      <c r="D44" s="106"/>
      <c r="E44" s="1246" t="s">
        <v>34</v>
      </c>
      <c r="F44" s="1246"/>
      <c r="G44" s="1246"/>
      <c r="H44" s="1247"/>
      <c r="I44" s="107">
        <v>219</v>
      </c>
      <c r="J44" s="108">
        <v>117</v>
      </c>
      <c r="K44" s="108">
        <v>72</v>
      </c>
      <c r="L44" s="108">
        <v>50</v>
      </c>
      <c r="M44" s="109">
        <v>31</v>
      </c>
    </row>
    <row r="45" spans="2:13" ht="27.75" customHeight="1">
      <c r="B45" s="1240"/>
      <c r="C45" s="1241"/>
      <c r="D45" s="106"/>
      <c r="E45" s="1246" t="s">
        <v>35</v>
      </c>
      <c r="F45" s="1246"/>
      <c r="G45" s="1246"/>
      <c r="H45" s="1247"/>
      <c r="I45" s="107">
        <v>925</v>
      </c>
      <c r="J45" s="108">
        <v>893</v>
      </c>
      <c r="K45" s="108">
        <v>874</v>
      </c>
      <c r="L45" s="108">
        <v>838</v>
      </c>
      <c r="M45" s="109">
        <v>790</v>
      </c>
    </row>
    <row r="46" spans="2:13" ht="27.75" customHeight="1">
      <c r="B46" s="1240"/>
      <c r="C46" s="1241"/>
      <c r="D46" s="110"/>
      <c r="E46" s="1246" t="s">
        <v>36</v>
      </c>
      <c r="F46" s="1246"/>
      <c r="G46" s="1246"/>
      <c r="H46" s="1247"/>
      <c r="I46" s="107" t="s">
        <v>540</v>
      </c>
      <c r="J46" s="108" t="s">
        <v>540</v>
      </c>
      <c r="K46" s="108" t="s">
        <v>540</v>
      </c>
      <c r="L46" s="108" t="s">
        <v>540</v>
      </c>
      <c r="M46" s="109" t="s">
        <v>540</v>
      </c>
    </row>
    <row r="47" spans="2:13" ht="27.75" customHeight="1">
      <c r="B47" s="1240"/>
      <c r="C47" s="1241"/>
      <c r="D47" s="111"/>
      <c r="E47" s="1248" t="s">
        <v>37</v>
      </c>
      <c r="F47" s="1249"/>
      <c r="G47" s="1249"/>
      <c r="H47" s="1250"/>
      <c r="I47" s="107" t="s">
        <v>540</v>
      </c>
      <c r="J47" s="108" t="s">
        <v>540</v>
      </c>
      <c r="K47" s="108" t="s">
        <v>540</v>
      </c>
      <c r="L47" s="108" t="s">
        <v>540</v>
      </c>
      <c r="M47" s="109" t="s">
        <v>540</v>
      </c>
    </row>
    <row r="48" spans="2:13" ht="27.75" customHeight="1">
      <c r="B48" s="1240"/>
      <c r="C48" s="1241"/>
      <c r="D48" s="106"/>
      <c r="E48" s="1246" t="s">
        <v>38</v>
      </c>
      <c r="F48" s="1246"/>
      <c r="G48" s="1246"/>
      <c r="H48" s="1247"/>
      <c r="I48" s="107" t="s">
        <v>540</v>
      </c>
      <c r="J48" s="108" t="s">
        <v>540</v>
      </c>
      <c r="K48" s="108" t="s">
        <v>540</v>
      </c>
      <c r="L48" s="108" t="s">
        <v>540</v>
      </c>
      <c r="M48" s="109" t="s">
        <v>540</v>
      </c>
    </row>
    <row r="49" spans="2:13" ht="27.75" customHeight="1">
      <c r="B49" s="1242"/>
      <c r="C49" s="1243"/>
      <c r="D49" s="106"/>
      <c r="E49" s="1246" t="s">
        <v>39</v>
      </c>
      <c r="F49" s="1246"/>
      <c r="G49" s="1246"/>
      <c r="H49" s="1247"/>
      <c r="I49" s="107" t="s">
        <v>540</v>
      </c>
      <c r="J49" s="108" t="s">
        <v>540</v>
      </c>
      <c r="K49" s="108" t="s">
        <v>540</v>
      </c>
      <c r="L49" s="108" t="s">
        <v>540</v>
      </c>
      <c r="M49" s="109" t="s">
        <v>540</v>
      </c>
    </row>
    <row r="50" spans="2:13" ht="27.75" customHeight="1">
      <c r="B50" s="1251" t="s">
        <v>40</v>
      </c>
      <c r="C50" s="1252"/>
      <c r="D50" s="112"/>
      <c r="E50" s="1246" t="s">
        <v>41</v>
      </c>
      <c r="F50" s="1246"/>
      <c r="G50" s="1246"/>
      <c r="H50" s="1247"/>
      <c r="I50" s="107">
        <v>2093</v>
      </c>
      <c r="J50" s="108">
        <v>2168</v>
      </c>
      <c r="K50" s="108">
        <v>2355</v>
      </c>
      <c r="L50" s="108">
        <v>2292</v>
      </c>
      <c r="M50" s="109">
        <v>2228</v>
      </c>
    </row>
    <row r="51" spans="2:13" ht="27.75" customHeight="1">
      <c r="B51" s="1240"/>
      <c r="C51" s="1241"/>
      <c r="D51" s="106"/>
      <c r="E51" s="1246" t="s">
        <v>42</v>
      </c>
      <c r="F51" s="1246"/>
      <c r="G51" s="1246"/>
      <c r="H51" s="1247"/>
      <c r="I51" s="107">
        <v>1395</v>
      </c>
      <c r="J51" s="108">
        <v>1200</v>
      </c>
      <c r="K51" s="108">
        <v>1115</v>
      </c>
      <c r="L51" s="108">
        <v>974</v>
      </c>
      <c r="M51" s="109">
        <v>905</v>
      </c>
    </row>
    <row r="52" spans="2:13" ht="27.75" customHeight="1">
      <c r="B52" s="1242"/>
      <c r="C52" s="1243"/>
      <c r="D52" s="106"/>
      <c r="E52" s="1246" t="s">
        <v>43</v>
      </c>
      <c r="F52" s="1246"/>
      <c r="G52" s="1246"/>
      <c r="H52" s="1247"/>
      <c r="I52" s="107">
        <v>7201</v>
      </c>
      <c r="J52" s="108">
        <v>7186</v>
      </c>
      <c r="K52" s="108">
        <v>6863</v>
      </c>
      <c r="L52" s="108">
        <v>6845</v>
      </c>
      <c r="M52" s="109">
        <v>6970</v>
      </c>
    </row>
    <row r="53" spans="2:13" ht="27.75" customHeight="1" thickBot="1">
      <c r="B53" s="1253" t="s">
        <v>44</v>
      </c>
      <c r="C53" s="1254"/>
      <c r="D53" s="113"/>
      <c r="E53" s="1255" t="s">
        <v>45</v>
      </c>
      <c r="F53" s="1255"/>
      <c r="G53" s="1255"/>
      <c r="H53" s="1256"/>
      <c r="I53" s="114">
        <v>2442</v>
      </c>
      <c r="J53" s="115">
        <v>2314</v>
      </c>
      <c r="K53" s="115">
        <v>2187</v>
      </c>
      <c r="L53" s="115">
        <v>2082</v>
      </c>
      <c r="M53" s="116">
        <v>1761</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soM66w0h1iezQNl3rn0+I6T2fYTv99eMQVdFrdFoPtx6w18UCbX5mJ2JxNaSKHCZ6YdhFbt1b1LMFb3g/PeHvQ==" saltValue="dC2Twc++8aoyIJl7JVKb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election activeCell="D5" sqref="D5"/>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584</v>
      </c>
      <c r="G54" s="125" t="s">
        <v>585</v>
      </c>
      <c r="H54" s="126" t="s">
        <v>586</v>
      </c>
    </row>
    <row r="55" spans="2:8" ht="52.5" customHeight="1">
      <c r="B55" s="127"/>
      <c r="C55" s="1265" t="s">
        <v>48</v>
      </c>
      <c r="D55" s="1265"/>
      <c r="E55" s="1266"/>
      <c r="F55" s="128">
        <v>1459</v>
      </c>
      <c r="G55" s="128">
        <v>1360</v>
      </c>
      <c r="H55" s="129">
        <v>1311</v>
      </c>
    </row>
    <row r="56" spans="2:8" ht="52.5" customHeight="1">
      <c r="B56" s="130"/>
      <c r="C56" s="1267" t="s">
        <v>49</v>
      </c>
      <c r="D56" s="1267"/>
      <c r="E56" s="1268"/>
      <c r="F56" s="131">
        <v>103</v>
      </c>
      <c r="G56" s="131">
        <v>103</v>
      </c>
      <c r="H56" s="132">
        <v>103</v>
      </c>
    </row>
    <row r="57" spans="2:8" ht="53.25" customHeight="1">
      <c r="B57" s="130"/>
      <c r="C57" s="1269" t="s">
        <v>50</v>
      </c>
      <c r="D57" s="1269"/>
      <c r="E57" s="1270"/>
      <c r="F57" s="133">
        <v>1729</v>
      </c>
      <c r="G57" s="133">
        <v>1765</v>
      </c>
      <c r="H57" s="134">
        <v>1760</v>
      </c>
    </row>
    <row r="58" spans="2:8" ht="45.75" customHeight="1">
      <c r="B58" s="135"/>
      <c r="C58" s="1257" t="s">
        <v>609</v>
      </c>
      <c r="D58" s="1258"/>
      <c r="E58" s="1259"/>
      <c r="F58" s="136">
        <v>1024</v>
      </c>
      <c r="G58" s="136">
        <v>1024</v>
      </c>
      <c r="H58" s="137">
        <v>1024</v>
      </c>
    </row>
    <row r="59" spans="2:8" ht="45.75" customHeight="1">
      <c r="B59" s="135"/>
      <c r="C59" s="1257" t="s">
        <v>610</v>
      </c>
      <c r="D59" s="1258"/>
      <c r="E59" s="1259"/>
      <c r="F59" s="136">
        <v>464</v>
      </c>
      <c r="G59" s="136">
        <v>465</v>
      </c>
      <c r="H59" s="137">
        <v>465</v>
      </c>
    </row>
    <row r="60" spans="2:8" ht="45.75" customHeight="1">
      <c r="B60" s="135"/>
      <c r="C60" s="1257" t="s">
        <v>611</v>
      </c>
      <c r="D60" s="1258"/>
      <c r="E60" s="1259"/>
      <c r="F60" s="136">
        <v>50</v>
      </c>
      <c r="G60" s="136">
        <v>70</v>
      </c>
      <c r="H60" s="137">
        <v>70</v>
      </c>
    </row>
    <row r="61" spans="2:8" ht="45.75" customHeight="1">
      <c r="B61" s="135"/>
      <c r="C61" s="1257" t="s">
        <v>612</v>
      </c>
      <c r="D61" s="1258"/>
      <c r="E61" s="1259"/>
      <c r="F61" s="136">
        <v>60</v>
      </c>
      <c r="G61" s="136">
        <v>71</v>
      </c>
      <c r="H61" s="137">
        <v>65</v>
      </c>
    </row>
    <row r="62" spans="2:8" ht="45.75" customHeight="1" thickBot="1">
      <c r="B62" s="138"/>
      <c r="C62" s="1260" t="s">
        <v>613</v>
      </c>
      <c r="D62" s="1261"/>
      <c r="E62" s="1262"/>
      <c r="F62" s="139">
        <v>54</v>
      </c>
      <c r="G62" s="139">
        <v>61</v>
      </c>
      <c r="H62" s="140">
        <v>62</v>
      </c>
    </row>
    <row r="63" spans="2:8" ht="52.5" customHeight="1" thickBot="1">
      <c r="B63" s="141"/>
      <c r="C63" s="1263" t="s">
        <v>51</v>
      </c>
      <c r="D63" s="1263"/>
      <c r="E63" s="1264"/>
      <c r="F63" s="142">
        <v>3291</v>
      </c>
      <c r="G63" s="142">
        <v>3228</v>
      </c>
      <c r="H63" s="143">
        <v>3174</v>
      </c>
    </row>
    <row r="64" spans="2:8" ht="15" customHeight="1"/>
  </sheetData>
  <sheetProtection algorithmName="SHA-512" hashValue="P1GBPnJgeLUquPyz5TVxoPoi5AdPDd7x7SMZISPR2lYGcjdMwSeRe/biCiWG5haT3GwhFcjyZxYYTbaEUW0ZHg==" saltValue="zc/rfWPVla2ahRKhf115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election activeCell="BE12" sqref="BE12"/>
    </sheetView>
  </sheetViews>
  <sheetFormatPr defaultColWidth="0" defaultRowHeight="13.5" customHeight="1" zeroHeight="1"/>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c r="A1" s="1271"/>
      <c r="B1" s="1272"/>
      <c r="DD1" s="1273"/>
      <c r="DE1" s="1273"/>
    </row>
    <row r="2" spans="1:143" ht="25.5" customHeight="1">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616</v>
      </c>
    </row>
    <row r="11" spans="1:143" s="291" customFormat="1">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616</v>
      </c>
    </row>
    <row r="13" spans="1:143" s="291" customFormat="1">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c r="DD19" s="1273"/>
      <c r="DE19" s="1273"/>
    </row>
    <row r="20" spans="1:351">
      <c r="DD20" s="1273"/>
      <c r="DE20" s="1273"/>
    </row>
    <row r="21" spans="1:351" ht="17.2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c r="B22" s="1280"/>
      <c r="MM22" s="1279"/>
    </row>
    <row r="23" spans="1:351">
      <c r="B23" s="1280"/>
    </row>
    <row r="24" spans="1:351">
      <c r="B24" s="1280"/>
    </row>
    <row r="25" spans="1:351">
      <c r="B25" s="1280"/>
    </row>
    <row r="26" spans="1:351">
      <c r="B26" s="1280"/>
    </row>
    <row r="27" spans="1:351">
      <c r="B27" s="1280"/>
    </row>
    <row r="28" spans="1:351">
      <c r="B28" s="1280"/>
    </row>
    <row r="29" spans="1:351">
      <c r="B29" s="1280"/>
    </row>
    <row r="30" spans="1:351">
      <c r="B30" s="1280"/>
    </row>
    <row r="31" spans="1:351">
      <c r="B31" s="1280"/>
    </row>
    <row r="32" spans="1:351">
      <c r="B32" s="1280"/>
    </row>
    <row r="33" spans="2:109">
      <c r="B33" s="1280"/>
    </row>
    <row r="34" spans="2:109">
      <c r="B34" s="1280"/>
    </row>
    <row r="35" spans="2:109">
      <c r="B35" s="1280"/>
    </row>
    <row r="36" spans="2:109">
      <c r="B36" s="1280"/>
    </row>
    <row r="37" spans="2:109">
      <c r="B37" s="1280"/>
    </row>
    <row r="38" spans="2:109">
      <c r="B38" s="1280"/>
    </row>
    <row r="39" spans="2:109">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c r="B40" s="1285"/>
      <c r="DD40" s="1285"/>
      <c r="DE40" s="1273"/>
    </row>
    <row r="41" spans="2:109" ht="17.25">
      <c r="B41" s="1286" t="s">
        <v>617</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c r="B42" s="1280"/>
      <c r="G42" s="1287"/>
      <c r="I42" s="1288"/>
      <c r="J42" s="1288"/>
      <c r="K42" s="1288"/>
      <c r="AM42" s="1287"/>
      <c r="AN42" s="1287" t="s">
        <v>618</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c r="B43" s="1280"/>
      <c r="AN43" s="1289" t="s">
        <v>619</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c r="B49" s="1280"/>
      <c r="AN49" s="1273" t="s">
        <v>620</v>
      </c>
    </row>
    <row r="50" spans="1:109">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582</v>
      </c>
      <c r="BQ50" s="1305"/>
      <c r="BR50" s="1305"/>
      <c r="BS50" s="1305"/>
      <c r="BT50" s="1305"/>
      <c r="BU50" s="1305"/>
      <c r="BV50" s="1305"/>
      <c r="BW50" s="1305"/>
      <c r="BX50" s="1305" t="s">
        <v>583</v>
      </c>
      <c r="BY50" s="1305"/>
      <c r="BZ50" s="1305"/>
      <c r="CA50" s="1305"/>
      <c r="CB50" s="1305"/>
      <c r="CC50" s="1305"/>
      <c r="CD50" s="1305"/>
      <c r="CE50" s="1305"/>
      <c r="CF50" s="1305" t="s">
        <v>584</v>
      </c>
      <c r="CG50" s="1305"/>
      <c r="CH50" s="1305"/>
      <c r="CI50" s="1305"/>
      <c r="CJ50" s="1305"/>
      <c r="CK50" s="1305"/>
      <c r="CL50" s="1305"/>
      <c r="CM50" s="1305"/>
      <c r="CN50" s="1305" t="s">
        <v>585</v>
      </c>
      <c r="CO50" s="1305"/>
      <c r="CP50" s="1305"/>
      <c r="CQ50" s="1305"/>
      <c r="CR50" s="1305"/>
      <c r="CS50" s="1305"/>
      <c r="CT50" s="1305"/>
      <c r="CU50" s="1305"/>
      <c r="CV50" s="1305" t="s">
        <v>586</v>
      </c>
      <c r="CW50" s="1305"/>
      <c r="CX50" s="1305"/>
      <c r="CY50" s="1305"/>
      <c r="CZ50" s="1305"/>
      <c r="DA50" s="1305"/>
      <c r="DB50" s="1305"/>
      <c r="DC50" s="1305"/>
    </row>
    <row r="51" spans="1:109" ht="13.5" customHeight="1">
      <c r="B51" s="1280"/>
      <c r="G51" s="1306"/>
      <c r="H51" s="1306"/>
      <c r="I51" s="1307"/>
      <c r="J51" s="1307"/>
      <c r="K51" s="1308"/>
      <c r="L51" s="1308"/>
      <c r="M51" s="1308"/>
      <c r="N51" s="1308"/>
      <c r="AM51" s="1298"/>
      <c r="AN51" s="1309" t="s">
        <v>621</v>
      </c>
      <c r="AO51" s="1309"/>
      <c r="AP51" s="1309"/>
      <c r="AQ51" s="1309"/>
      <c r="AR51" s="1309"/>
      <c r="AS51" s="1309"/>
      <c r="AT51" s="1309"/>
      <c r="AU51" s="1309"/>
      <c r="AV51" s="1309"/>
      <c r="AW51" s="1309"/>
      <c r="AX51" s="1309"/>
      <c r="AY51" s="1309"/>
      <c r="AZ51" s="1309"/>
      <c r="BA51" s="1309"/>
      <c r="BB51" s="1309" t="s">
        <v>622</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1">
        <v>62.6</v>
      </c>
      <c r="BY51" s="1311"/>
      <c r="BZ51" s="1311"/>
      <c r="CA51" s="1311"/>
      <c r="CB51" s="1311"/>
      <c r="CC51" s="1311"/>
      <c r="CD51" s="1311"/>
      <c r="CE51" s="1311"/>
      <c r="CF51" s="1311">
        <v>60.2</v>
      </c>
      <c r="CG51" s="1311"/>
      <c r="CH51" s="1311"/>
      <c r="CI51" s="1311"/>
      <c r="CJ51" s="1311"/>
      <c r="CK51" s="1311"/>
      <c r="CL51" s="1311"/>
      <c r="CM51" s="1311"/>
      <c r="CN51" s="1311">
        <v>58.5</v>
      </c>
      <c r="CO51" s="1311"/>
      <c r="CP51" s="1311"/>
      <c r="CQ51" s="1311"/>
      <c r="CR51" s="1311"/>
      <c r="CS51" s="1311"/>
      <c r="CT51" s="1311"/>
      <c r="CU51" s="1311"/>
      <c r="CV51" s="1311">
        <v>49.7</v>
      </c>
      <c r="CW51" s="1311"/>
      <c r="CX51" s="1311"/>
      <c r="CY51" s="1311"/>
      <c r="CZ51" s="1311"/>
      <c r="DA51" s="1311"/>
      <c r="DB51" s="1311"/>
      <c r="DC51" s="1311"/>
    </row>
    <row r="52" spans="1:109">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623</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1">
        <v>61.6</v>
      </c>
      <c r="BY53" s="1311"/>
      <c r="BZ53" s="1311"/>
      <c r="CA53" s="1311"/>
      <c r="CB53" s="1311"/>
      <c r="CC53" s="1311"/>
      <c r="CD53" s="1311"/>
      <c r="CE53" s="1311"/>
      <c r="CF53" s="1311">
        <v>59.4</v>
      </c>
      <c r="CG53" s="1311"/>
      <c r="CH53" s="1311"/>
      <c r="CI53" s="1311"/>
      <c r="CJ53" s="1311"/>
      <c r="CK53" s="1311"/>
      <c r="CL53" s="1311"/>
      <c r="CM53" s="1311"/>
      <c r="CN53" s="1311">
        <v>64.3</v>
      </c>
      <c r="CO53" s="1311"/>
      <c r="CP53" s="1311"/>
      <c r="CQ53" s="1311"/>
      <c r="CR53" s="1311"/>
      <c r="CS53" s="1311"/>
      <c r="CT53" s="1311"/>
      <c r="CU53" s="1311"/>
      <c r="CV53" s="1311">
        <v>66.7</v>
      </c>
      <c r="CW53" s="1311"/>
      <c r="CX53" s="1311"/>
      <c r="CY53" s="1311"/>
      <c r="CZ53" s="1311"/>
      <c r="DA53" s="1311"/>
      <c r="DB53" s="1311"/>
      <c r="DC53" s="1311"/>
    </row>
    <row r="54" spans="1:109">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1288"/>
      <c r="B55" s="1280"/>
      <c r="G55" s="1299"/>
      <c r="H55" s="1299"/>
      <c r="I55" s="1299"/>
      <c r="J55" s="1299"/>
      <c r="K55" s="1308"/>
      <c r="L55" s="1308"/>
      <c r="M55" s="1308"/>
      <c r="N55" s="1308"/>
      <c r="AN55" s="1305" t="s">
        <v>624</v>
      </c>
      <c r="AO55" s="1305"/>
      <c r="AP55" s="1305"/>
      <c r="AQ55" s="1305"/>
      <c r="AR55" s="1305"/>
      <c r="AS55" s="1305"/>
      <c r="AT55" s="1305"/>
      <c r="AU55" s="1305"/>
      <c r="AV55" s="1305"/>
      <c r="AW55" s="1305"/>
      <c r="AX55" s="1305"/>
      <c r="AY55" s="1305"/>
      <c r="AZ55" s="1305"/>
      <c r="BA55" s="1305"/>
      <c r="BB55" s="1309" t="s">
        <v>622</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1">
        <v>25.4</v>
      </c>
      <c r="BY55" s="1311"/>
      <c r="BZ55" s="1311"/>
      <c r="CA55" s="1311"/>
      <c r="CB55" s="1311"/>
      <c r="CC55" s="1311"/>
      <c r="CD55" s="1311"/>
      <c r="CE55" s="1311"/>
      <c r="CF55" s="1311">
        <v>23.4</v>
      </c>
      <c r="CG55" s="1311"/>
      <c r="CH55" s="1311"/>
      <c r="CI55" s="1311"/>
      <c r="CJ55" s="1311"/>
      <c r="CK55" s="1311"/>
      <c r="CL55" s="1311"/>
      <c r="CM55" s="1311"/>
      <c r="CN55" s="1311">
        <v>7.7</v>
      </c>
      <c r="CO55" s="1311"/>
      <c r="CP55" s="1311"/>
      <c r="CQ55" s="1311"/>
      <c r="CR55" s="1311"/>
      <c r="CS55" s="1311"/>
      <c r="CT55" s="1311"/>
      <c r="CU55" s="1311"/>
      <c r="CV55" s="1311">
        <v>3.2</v>
      </c>
      <c r="CW55" s="1311"/>
      <c r="CX55" s="1311"/>
      <c r="CY55" s="1311"/>
      <c r="CZ55" s="1311"/>
      <c r="DA55" s="1311"/>
      <c r="DB55" s="1311"/>
      <c r="DC55" s="1311"/>
    </row>
    <row r="56" spans="1:109">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623</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1">
        <v>58.7</v>
      </c>
      <c r="BY57" s="1311"/>
      <c r="BZ57" s="1311"/>
      <c r="CA57" s="1311"/>
      <c r="CB57" s="1311"/>
      <c r="CC57" s="1311"/>
      <c r="CD57" s="1311"/>
      <c r="CE57" s="1311"/>
      <c r="CF57" s="1311">
        <v>59.2</v>
      </c>
      <c r="CG57" s="1311"/>
      <c r="CH57" s="1311"/>
      <c r="CI57" s="1311"/>
      <c r="CJ57" s="1311"/>
      <c r="CK57" s="1311"/>
      <c r="CL57" s="1311"/>
      <c r="CM57" s="1311"/>
      <c r="CN57" s="1311">
        <v>63.4</v>
      </c>
      <c r="CO57" s="1311"/>
      <c r="CP57" s="1311"/>
      <c r="CQ57" s="1311"/>
      <c r="CR57" s="1311"/>
      <c r="CS57" s="1311"/>
      <c r="CT57" s="1311"/>
      <c r="CU57" s="1311"/>
      <c r="CV57" s="1311">
        <v>63.1</v>
      </c>
      <c r="CW57" s="1311"/>
      <c r="CX57" s="1311"/>
      <c r="CY57" s="1311"/>
      <c r="CZ57" s="1311"/>
      <c r="DA57" s="1311"/>
      <c r="DB57" s="1311"/>
      <c r="DC57" s="1311"/>
      <c r="DD57" s="1314"/>
      <c r="DE57" s="1312"/>
    </row>
    <row r="58" spans="1:109" s="1288" customFormat="1">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c r="B63" s="1320" t="s">
        <v>625</v>
      </c>
    </row>
    <row r="64" spans="1:109">
      <c r="B64" s="1280"/>
      <c r="G64" s="1287"/>
      <c r="I64" s="1321"/>
      <c r="J64" s="1321"/>
      <c r="K64" s="1321"/>
      <c r="L64" s="1321"/>
      <c r="M64" s="1321"/>
      <c r="N64" s="1322"/>
      <c r="AM64" s="1287"/>
      <c r="AN64" s="1287" t="s">
        <v>618</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c r="B65" s="1280"/>
      <c r="AN65" s="1289" t="s">
        <v>626</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c r="B71" s="1280"/>
      <c r="G71" s="1326"/>
      <c r="I71" s="1327"/>
      <c r="J71" s="1324"/>
      <c r="K71" s="1324"/>
      <c r="L71" s="1325"/>
      <c r="M71" s="1324"/>
      <c r="N71" s="1325"/>
      <c r="AM71" s="1326"/>
      <c r="AN71" s="1273" t="s">
        <v>620</v>
      </c>
    </row>
    <row r="72" spans="2:107">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582</v>
      </c>
      <c r="BQ72" s="1305"/>
      <c r="BR72" s="1305"/>
      <c r="BS72" s="1305"/>
      <c r="BT72" s="1305"/>
      <c r="BU72" s="1305"/>
      <c r="BV72" s="1305"/>
      <c r="BW72" s="1305"/>
      <c r="BX72" s="1305" t="s">
        <v>583</v>
      </c>
      <c r="BY72" s="1305"/>
      <c r="BZ72" s="1305"/>
      <c r="CA72" s="1305"/>
      <c r="CB72" s="1305"/>
      <c r="CC72" s="1305"/>
      <c r="CD72" s="1305"/>
      <c r="CE72" s="1305"/>
      <c r="CF72" s="1305" t="s">
        <v>584</v>
      </c>
      <c r="CG72" s="1305"/>
      <c r="CH72" s="1305"/>
      <c r="CI72" s="1305"/>
      <c r="CJ72" s="1305"/>
      <c r="CK72" s="1305"/>
      <c r="CL72" s="1305"/>
      <c r="CM72" s="1305"/>
      <c r="CN72" s="1305" t="s">
        <v>585</v>
      </c>
      <c r="CO72" s="1305"/>
      <c r="CP72" s="1305"/>
      <c r="CQ72" s="1305"/>
      <c r="CR72" s="1305"/>
      <c r="CS72" s="1305"/>
      <c r="CT72" s="1305"/>
      <c r="CU72" s="1305"/>
      <c r="CV72" s="1305" t="s">
        <v>586</v>
      </c>
      <c r="CW72" s="1305"/>
      <c r="CX72" s="1305"/>
      <c r="CY72" s="1305"/>
      <c r="CZ72" s="1305"/>
      <c r="DA72" s="1305"/>
      <c r="DB72" s="1305"/>
      <c r="DC72" s="1305"/>
    </row>
    <row r="73" spans="2:107">
      <c r="B73" s="1280"/>
      <c r="G73" s="1306"/>
      <c r="H73" s="1306"/>
      <c r="I73" s="1306"/>
      <c r="J73" s="1306"/>
      <c r="K73" s="1328"/>
      <c r="L73" s="1328"/>
      <c r="M73" s="1328"/>
      <c r="N73" s="1328"/>
      <c r="AM73" s="1298"/>
      <c r="AN73" s="1309" t="s">
        <v>621</v>
      </c>
      <c r="AO73" s="1309"/>
      <c r="AP73" s="1309"/>
      <c r="AQ73" s="1309"/>
      <c r="AR73" s="1309"/>
      <c r="AS73" s="1309"/>
      <c r="AT73" s="1309"/>
      <c r="AU73" s="1309"/>
      <c r="AV73" s="1309"/>
      <c r="AW73" s="1309"/>
      <c r="AX73" s="1309"/>
      <c r="AY73" s="1309"/>
      <c r="AZ73" s="1309"/>
      <c r="BA73" s="1309"/>
      <c r="BB73" s="1309" t="s">
        <v>622</v>
      </c>
      <c r="BC73" s="1309"/>
      <c r="BD73" s="1309"/>
      <c r="BE73" s="1309"/>
      <c r="BF73" s="1309"/>
      <c r="BG73" s="1309"/>
      <c r="BH73" s="1309"/>
      <c r="BI73" s="1309"/>
      <c r="BJ73" s="1309"/>
      <c r="BK73" s="1309"/>
      <c r="BL73" s="1309"/>
      <c r="BM73" s="1309"/>
      <c r="BN73" s="1309"/>
      <c r="BO73" s="1309"/>
      <c r="BP73" s="1311">
        <v>63.9</v>
      </c>
      <c r="BQ73" s="1311"/>
      <c r="BR73" s="1311"/>
      <c r="BS73" s="1311"/>
      <c r="BT73" s="1311"/>
      <c r="BU73" s="1311"/>
      <c r="BV73" s="1311"/>
      <c r="BW73" s="1311"/>
      <c r="BX73" s="1311">
        <v>62.6</v>
      </c>
      <c r="BY73" s="1311"/>
      <c r="BZ73" s="1311"/>
      <c r="CA73" s="1311"/>
      <c r="CB73" s="1311"/>
      <c r="CC73" s="1311"/>
      <c r="CD73" s="1311"/>
      <c r="CE73" s="1311"/>
      <c r="CF73" s="1311">
        <v>60.2</v>
      </c>
      <c r="CG73" s="1311"/>
      <c r="CH73" s="1311"/>
      <c r="CI73" s="1311"/>
      <c r="CJ73" s="1311"/>
      <c r="CK73" s="1311"/>
      <c r="CL73" s="1311"/>
      <c r="CM73" s="1311"/>
      <c r="CN73" s="1311">
        <v>58.5</v>
      </c>
      <c r="CO73" s="1311"/>
      <c r="CP73" s="1311"/>
      <c r="CQ73" s="1311"/>
      <c r="CR73" s="1311"/>
      <c r="CS73" s="1311"/>
      <c r="CT73" s="1311"/>
      <c r="CU73" s="1311"/>
      <c r="CV73" s="1311">
        <v>49.7</v>
      </c>
      <c r="CW73" s="1311"/>
      <c r="CX73" s="1311"/>
      <c r="CY73" s="1311"/>
      <c r="CZ73" s="1311"/>
      <c r="DA73" s="1311"/>
      <c r="DB73" s="1311"/>
      <c r="DC73" s="1311"/>
    </row>
    <row r="74" spans="2:107">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627</v>
      </c>
      <c r="BC75" s="1309"/>
      <c r="BD75" s="1309"/>
      <c r="BE75" s="1309"/>
      <c r="BF75" s="1309"/>
      <c r="BG75" s="1309"/>
      <c r="BH75" s="1309"/>
      <c r="BI75" s="1309"/>
      <c r="BJ75" s="1309"/>
      <c r="BK75" s="1309"/>
      <c r="BL75" s="1309"/>
      <c r="BM75" s="1309"/>
      <c r="BN75" s="1309"/>
      <c r="BO75" s="1309"/>
      <c r="BP75" s="1311">
        <v>14.2</v>
      </c>
      <c r="BQ75" s="1311"/>
      <c r="BR75" s="1311"/>
      <c r="BS75" s="1311"/>
      <c r="BT75" s="1311"/>
      <c r="BU75" s="1311"/>
      <c r="BV75" s="1311"/>
      <c r="BW75" s="1311"/>
      <c r="BX75" s="1311">
        <v>14.5</v>
      </c>
      <c r="BY75" s="1311"/>
      <c r="BZ75" s="1311"/>
      <c r="CA75" s="1311"/>
      <c r="CB75" s="1311"/>
      <c r="CC75" s="1311"/>
      <c r="CD75" s="1311"/>
      <c r="CE75" s="1311"/>
      <c r="CF75" s="1311">
        <v>12.3</v>
      </c>
      <c r="CG75" s="1311"/>
      <c r="CH75" s="1311"/>
      <c r="CI75" s="1311"/>
      <c r="CJ75" s="1311"/>
      <c r="CK75" s="1311"/>
      <c r="CL75" s="1311"/>
      <c r="CM75" s="1311"/>
      <c r="CN75" s="1311">
        <v>11.3</v>
      </c>
      <c r="CO75" s="1311"/>
      <c r="CP75" s="1311"/>
      <c r="CQ75" s="1311"/>
      <c r="CR75" s="1311"/>
      <c r="CS75" s="1311"/>
      <c r="CT75" s="1311"/>
      <c r="CU75" s="1311"/>
      <c r="CV75" s="1311">
        <v>10.199999999999999</v>
      </c>
      <c r="CW75" s="1311"/>
      <c r="CX75" s="1311"/>
      <c r="CY75" s="1311"/>
      <c r="CZ75" s="1311"/>
      <c r="DA75" s="1311"/>
      <c r="DB75" s="1311"/>
      <c r="DC75" s="1311"/>
    </row>
    <row r="76" spans="2:107">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1280"/>
      <c r="G77" s="1299"/>
      <c r="H77" s="1299"/>
      <c r="I77" s="1299"/>
      <c r="J77" s="1299"/>
      <c r="K77" s="1328"/>
      <c r="L77" s="1328"/>
      <c r="M77" s="1328"/>
      <c r="N77" s="1328"/>
      <c r="AN77" s="1305" t="s">
        <v>624</v>
      </c>
      <c r="AO77" s="1305"/>
      <c r="AP77" s="1305"/>
      <c r="AQ77" s="1305"/>
      <c r="AR77" s="1305"/>
      <c r="AS77" s="1305"/>
      <c r="AT77" s="1305"/>
      <c r="AU77" s="1305"/>
      <c r="AV77" s="1305"/>
      <c r="AW77" s="1305"/>
      <c r="AX77" s="1305"/>
      <c r="AY77" s="1305"/>
      <c r="AZ77" s="1305"/>
      <c r="BA77" s="1305"/>
      <c r="BB77" s="1309" t="s">
        <v>622</v>
      </c>
      <c r="BC77" s="1309"/>
      <c r="BD77" s="1309"/>
      <c r="BE77" s="1309"/>
      <c r="BF77" s="1309"/>
      <c r="BG77" s="1309"/>
      <c r="BH77" s="1309"/>
      <c r="BI77" s="1309"/>
      <c r="BJ77" s="1309"/>
      <c r="BK77" s="1309"/>
      <c r="BL77" s="1309"/>
      <c r="BM77" s="1309"/>
      <c r="BN77" s="1309"/>
      <c r="BO77" s="1309"/>
      <c r="BP77" s="1311">
        <v>27</v>
      </c>
      <c r="BQ77" s="1311"/>
      <c r="BR77" s="1311"/>
      <c r="BS77" s="1311"/>
      <c r="BT77" s="1311"/>
      <c r="BU77" s="1311"/>
      <c r="BV77" s="1311"/>
      <c r="BW77" s="1311"/>
      <c r="BX77" s="1311">
        <v>25.4</v>
      </c>
      <c r="BY77" s="1311"/>
      <c r="BZ77" s="1311"/>
      <c r="CA77" s="1311"/>
      <c r="CB77" s="1311"/>
      <c r="CC77" s="1311"/>
      <c r="CD77" s="1311"/>
      <c r="CE77" s="1311"/>
      <c r="CF77" s="1311">
        <v>23.4</v>
      </c>
      <c r="CG77" s="1311"/>
      <c r="CH77" s="1311"/>
      <c r="CI77" s="1311"/>
      <c r="CJ77" s="1311"/>
      <c r="CK77" s="1311"/>
      <c r="CL77" s="1311"/>
      <c r="CM77" s="1311"/>
      <c r="CN77" s="1311">
        <v>7.7</v>
      </c>
      <c r="CO77" s="1311"/>
      <c r="CP77" s="1311"/>
      <c r="CQ77" s="1311"/>
      <c r="CR77" s="1311"/>
      <c r="CS77" s="1311"/>
      <c r="CT77" s="1311"/>
      <c r="CU77" s="1311"/>
      <c r="CV77" s="1311">
        <v>3.2</v>
      </c>
      <c r="CW77" s="1311"/>
      <c r="CX77" s="1311"/>
      <c r="CY77" s="1311"/>
      <c r="CZ77" s="1311"/>
      <c r="DA77" s="1311"/>
      <c r="DB77" s="1311"/>
      <c r="DC77" s="1311"/>
    </row>
    <row r="78" spans="2:107">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627</v>
      </c>
      <c r="BC79" s="1309"/>
      <c r="BD79" s="1309"/>
      <c r="BE79" s="1309"/>
      <c r="BF79" s="1309"/>
      <c r="BG79" s="1309"/>
      <c r="BH79" s="1309"/>
      <c r="BI79" s="1309"/>
      <c r="BJ79" s="1309"/>
      <c r="BK79" s="1309"/>
      <c r="BL79" s="1309"/>
      <c r="BM79" s="1309"/>
      <c r="BN79" s="1309"/>
      <c r="BO79" s="1309"/>
      <c r="BP79" s="1311">
        <v>8.6999999999999993</v>
      </c>
      <c r="BQ79" s="1311"/>
      <c r="BR79" s="1311"/>
      <c r="BS79" s="1311"/>
      <c r="BT79" s="1311"/>
      <c r="BU79" s="1311"/>
      <c r="BV79" s="1311"/>
      <c r="BW79" s="1311"/>
      <c r="BX79" s="1311">
        <v>8.6</v>
      </c>
      <c r="BY79" s="1311"/>
      <c r="BZ79" s="1311"/>
      <c r="CA79" s="1311"/>
      <c r="CB79" s="1311"/>
      <c r="CC79" s="1311"/>
      <c r="CD79" s="1311"/>
      <c r="CE79" s="1311"/>
      <c r="CF79" s="1311">
        <v>8.5</v>
      </c>
      <c r="CG79" s="1311"/>
      <c r="CH79" s="1311"/>
      <c r="CI79" s="1311"/>
      <c r="CJ79" s="1311"/>
      <c r="CK79" s="1311"/>
      <c r="CL79" s="1311"/>
      <c r="CM79" s="1311"/>
      <c r="CN79" s="1311">
        <v>8.6</v>
      </c>
      <c r="CO79" s="1311"/>
      <c r="CP79" s="1311"/>
      <c r="CQ79" s="1311"/>
      <c r="CR79" s="1311"/>
      <c r="CS79" s="1311"/>
      <c r="CT79" s="1311"/>
      <c r="CU79" s="1311"/>
      <c r="CV79" s="1311">
        <v>8.8000000000000007</v>
      </c>
      <c r="CW79" s="1311"/>
      <c r="CX79" s="1311"/>
      <c r="CY79" s="1311"/>
      <c r="CZ79" s="1311"/>
      <c r="DA79" s="1311"/>
      <c r="DB79" s="1311"/>
      <c r="DC79" s="1311"/>
    </row>
    <row r="80" spans="2:107">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1280"/>
    </row>
    <row r="82" spans="2:109" ht="17.2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c r="DD84" s="1273"/>
      <c r="DE84" s="1273"/>
    </row>
    <row r="85" spans="2:109">
      <c r="DD85" s="1273"/>
      <c r="DE85" s="1273"/>
    </row>
    <row r="86" spans="2:109" hidden="1">
      <c r="DD86" s="1273"/>
      <c r="DE86" s="1273"/>
    </row>
    <row r="87" spans="2:109" hidden="1">
      <c r="K87" s="1331"/>
      <c r="AQ87" s="1331"/>
      <c r="BC87" s="1331"/>
      <c r="BO87" s="1331"/>
      <c r="CA87" s="1331"/>
      <c r="CM87" s="1331"/>
      <c r="CY87" s="1331"/>
      <c r="DD87" s="1273"/>
      <c r="DE87" s="1273"/>
    </row>
    <row r="88" spans="2:109" hidden="1">
      <c r="DD88" s="1273"/>
      <c r="DE88" s="1273"/>
    </row>
    <row r="89" spans="2:109" hidden="1">
      <c r="DD89" s="1273"/>
      <c r="DE89" s="1273"/>
    </row>
    <row r="90" spans="2:109" hidden="1">
      <c r="DD90" s="1273"/>
      <c r="DE90" s="1273"/>
    </row>
    <row r="91" spans="2:109" hidden="1">
      <c r="DD91" s="1273"/>
      <c r="DE91" s="1273"/>
    </row>
    <row r="92" spans="2:109" ht="13.5" hidden="1" customHeight="1">
      <c r="DD92" s="1273"/>
      <c r="DE92" s="1273"/>
    </row>
    <row r="93" spans="2:109" ht="13.5" hidden="1" customHeight="1">
      <c r="DD93" s="1273"/>
      <c r="DE93" s="1273"/>
    </row>
    <row r="94" spans="2:109" ht="13.5" hidden="1" customHeight="1">
      <c r="DD94" s="1273"/>
      <c r="DE94" s="1273"/>
    </row>
    <row r="95" spans="2:109" ht="13.5" hidden="1" customHeight="1">
      <c r="DD95" s="1273"/>
      <c r="DE95" s="1273"/>
    </row>
    <row r="96" spans="2:109" ht="13.5" hidden="1" customHeight="1">
      <c r="DD96" s="1273"/>
      <c r="DE96" s="1273"/>
    </row>
    <row r="97" s="1273" customFormat="1" ht="13.5" hidden="1" customHeight="1"/>
    <row r="98" s="1273" customFormat="1" ht="13.5" hidden="1" customHeight="1"/>
    <row r="99" s="1273" customFormat="1" ht="13.5" hidden="1" customHeight="1"/>
    <row r="100" s="1273" customFormat="1" ht="13.5" hidden="1" customHeight="1"/>
    <row r="101" s="1273" customFormat="1" ht="13.5" hidden="1" customHeight="1"/>
    <row r="102" s="1273" customFormat="1" ht="13.5" hidden="1" customHeight="1"/>
    <row r="103" s="1273" customFormat="1" ht="13.5" hidden="1" customHeight="1"/>
    <row r="104" s="1273" customFormat="1" ht="13.5" hidden="1" customHeight="1"/>
    <row r="105" s="1273" customFormat="1" ht="13.5" hidden="1" customHeight="1"/>
    <row r="106" s="1273" customFormat="1" ht="13.5" hidden="1" customHeight="1"/>
    <row r="107" s="1273" customFormat="1" ht="13.5" hidden="1" customHeight="1"/>
    <row r="108" s="1273" customFormat="1" ht="13.5" hidden="1" customHeight="1"/>
    <row r="109" s="1273" customFormat="1" ht="13.5" hidden="1" customHeight="1"/>
    <row r="110" s="1273" customFormat="1" ht="13.5" hidden="1" customHeight="1"/>
    <row r="111" s="1273" customFormat="1" ht="13.5" hidden="1" customHeight="1"/>
    <row r="112" s="1273" customFormat="1" ht="13.5" hidden="1" customHeight="1"/>
    <row r="113" s="1273" customFormat="1" ht="13.5" hidden="1" customHeight="1"/>
    <row r="114" s="1273" customFormat="1" ht="13.5" hidden="1" customHeight="1"/>
    <row r="115" s="1273" customFormat="1" ht="13.5" hidden="1" customHeight="1"/>
    <row r="116" s="1273" customFormat="1" ht="13.5" hidden="1" customHeight="1"/>
    <row r="117" s="1273" customFormat="1" ht="13.5" hidden="1" customHeight="1"/>
    <row r="118" s="1273" customFormat="1" ht="13.5" hidden="1" customHeight="1"/>
    <row r="119" s="1273" customFormat="1" ht="13.5" hidden="1" customHeight="1"/>
    <row r="120" s="1273" customFormat="1" ht="13.5" hidden="1" customHeight="1"/>
    <row r="121" s="1273" customFormat="1" ht="13.5" hidden="1" customHeight="1"/>
    <row r="122" s="1273" customFormat="1" ht="13.5" hidden="1" customHeight="1"/>
    <row r="123" s="1273" customFormat="1" ht="13.5" hidden="1" customHeight="1"/>
    <row r="124" s="1273" customFormat="1" ht="13.5" hidden="1" customHeight="1"/>
    <row r="125" s="1273" customFormat="1" ht="13.5" hidden="1" customHeight="1"/>
    <row r="126" s="1273" customFormat="1" ht="13.5" hidden="1" customHeight="1"/>
    <row r="127" s="1273" customFormat="1" ht="13.5" hidden="1" customHeight="1"/>
    <row r="128" s="1273" customFormat="1" ht="13.5" hidden="1" customHeight="1"/>
    <row r="129" s="1273" customFormat="1" ht="13.5" hidden="1" customHeight="1"/>
    <row r="130" s="1273" customFormat="1" ht="13.5" hidden="1" customHeight="1"/>
    <row r="131" s="1273" customFormat="1" ht="13.5" hidden="1" customHeight="1"/>
    <row r="132" s="1273" customFormat="1" ht="13.5" hidden="1" customHeight="1"/>
    <row r="133" s="1273" customFormat="1" ht="13.5" hidden="1" customHeight="1"/>
    <row r="134" s="1273" customFormat="1" ht="13.5" hidden="1" customHeight="1"/>
    <row r="135" s="1273" customFormat="1" ht="13.5" hidden="1" customHeight="1"/>
    <row r="136" s="1273" customFormat="1" ht="13.5" hidden="1" customHeight="1"/>
    <row r="137" s="1273" customFormat="1" ht="13.5" hidden="1" customHeight="1"/>
    <row r="138" s="1273" customFormat="1" ht="13.5" hidden="1" customHeight="1"/>
    <row r="139" s="1273" customFormat="1" ht="13.5" hidden="1" customHeight="1"/>
    <row r="140" s="1273" customFormat="1" ht="13.5" hidden="1" customHeight="1"/>
    <row r="141" s="1273" customFormat="1" ht="13.5" hidden="1" customHeight="1"/>
    <row r="142" s="1273" customFormat="1" ht="13.5" hidden="1" customHeight="1"/>
    <row r="143" s="1273" customFormat="1" ht="13.5" hidden="1" customHeight="1"/>
    <row r="144" s="1273" customFormat="1" ht="13.5" hidden="1" customHeight="1"/>
    <row r="145" s="1273" customFormat="1" ht="13.5" hidden="1" customHeight="1"/>
    <row r="146" s="1273" customFormat="1" ht="13.5" hidden="1" customHeight="1"/>
    <row r="147" s="1273" customFormat="1" ht="13.5" hidden="1" customHeight="1"/>
    <row r="148" s="1273" customFormat="1" ht="13.5" hidden="1" customHeight="1"/>
    <row r="149" s="1273" customFormat="1" ht="13.5" hidden="1" customHeight="1"/>
    <row r="150" s="1273" customFormat="1" ht="13.5" hidden="1" customHeight="1"/>
    <row r="151" s="1273" customFormat="1" ht="13.5" hidden="1" customHeight="1"/>
    <row r="152" s="1273" customFormat="1" ht="13.5" hidden="1" customHeight="1"/>
    <row r="153" s="1273" customFormat="1" ht="13.5" hidden="1" customHeight="1"/>
    <row r="154" s="1273" customFormat="1" ht="13.5" hidden="1" customHeight="1"/>
    <row r="155" s="1273" customFormat="1" ht="13.5" hidden="1" customHeight="1"/>
    <row r="156" s="1273" customFormat="1" ht="13.5" hidden="1" customHeight="1"/>
    <row r="157" s="1273" customFormat="1" ht="13.5" hidden="1" customHeight="1"/>
    <row r="158" s="1273" customFormat="1" ht="13.5" hidden="1" customHeight="1"/>
    <row r="159" s="1273" customFormat="1" ht="13.5" hidden="1" customHeight="1"/>
    <row r="160" s="1273" customFormat="1" ht="13.5" hidden="1" customHeight="1"/>
  </sheetData>
  <sheetProtection algorithmName="SHA-512" hashValue="LMar56v7PWhlOqN6R+0XMKaLqQhXG88IN1rVycfuImxwPQWzIWbzBNDbgBKQ6O9QrfrvZA1d3MbpfJ+beoEVJQ==" saltValue="OfQCZJpvNqM7xSE4+QBX3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election activeCell="BJ19" sqref="BJ19"/>
    </sheetView>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628</v>
      </c>
    </row>
  </sheetData>
  <sheetProtection algorithmName="SHA-512" hashValue="Esx4wvJCOK0ANKJBYMF4sQHajedv9al7bXIUDZ5vsEsJigDPmSNnH4eTVuGPVaSbLWCBx+lUATcPvZ38L37j/w==" saltValue="NWqEYjzgwLAXliN9zTOAC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election activeCell="BM22" sqref="BM22"/>
    </sheetView>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629</v>
      </c>
    </row>
  </sheetData>
  <sheetProtection algorithmName="SHA-512" hashValue="1khpdigFVXOBHBr/LusKOvZJygHuL/EmE+c3xsK1rIyWY+upv3pUn7TX0JY20Nfbri9EUOtu+ytqkl0xjS5niw==" saltValue="f1Uj4VYeoQ7xRX0MMZBjr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579</v>
      </c>
      <c r="G2" s="157"/>
      <c r="H2" s="158"/>
    </row>
    <row r="3" spans="1:8">
      <c r="A3" s="154" t="s">
        <v>572</v>
      </c>
      <c r="B3" s="159"/>
      <c r="C3" s="160"/>
      <c r="D3" s="161">
        <v>58606</v>
      </c>
      <c r="E3" s="162"/>
      <c r="F3" s="163">
        <v>109920</v>
      </c>
      <c r="G3" s="164"/>
      <c r="H3" s="165"/>
    </row>
    <row r="4" spans="1:8">
      <c r="A4" s="166"/>
      <c r="B4" s="167"/>
      <c r="C4" s="168"/>
      <c r="D4" s="169">
        <v>23804</v>
      </c>
      <c r="E4" s="170"/>
      <c r="F4" s="171">
        <v>62739</v>
      </c>
      <c r="G4" s="172"/>
      <c r="H4" s="173"/>
    </row>
    <row r="5" spans="1:8">
      <c r="A5" s="154" t="s">
        <v>574</v>
      </c>
      <c r="B5" s="159"/>
      <c r="C5" s="160"/>
      <c r="D5" s="161">
        <v>120697</v>
      </c>
      <c r="E5" s="162"/>
      <c r="F5" s="163">
        <v>119882</v>
      </c>
      <c r="G5" s="164"/>
      <c r="H5" s="165"/>
    </row>
    <row r="6" spans="1:8">
      <c r="A6" s="166"/>
      <c r="B6" s="167"/>
      <c r="C6" s="168"/>
      <c r="D6" s="169">
        <v>89125</v>
      </c>
      <c r="E6" s="170"/>
      <c r="F6" s="171">
        <v>66481</v>
      </c>
      <c r="G6" s="172"/>
      <c r="H6" s="173"/>
    </row>
    <row r="7" spans="1:8">
      <c r="A7" s="154" t="s">
        <v>575</v>
      </c>
      <c r="B7" s="159"/>
      <c r="C7" s="160"/>
      <c r="D7" s="161">
        <v>80831</v>
      </c>
      <c r="E7" s="162"/>
      <c r="F7" s="163">
        <v>116162</v>
      </c>
      <c r="G7" s="164"/>
      <c r="H7" s="165"/>
    </row>
    <row r="8" spans="1:8">
      <c r="A8" s="166"/>
      <c r="B8" s="167"/>
      <c r="C8" s="168"/>
      <c r="D8" s="169">
        <v>54349</v>
      </c>
      <c r="E8" s="170"/>
      <c r="F8" s="171">
        <v>61562</v>
      </c>
      <c r="G8" s="172"/>
      <c r="H8" s="173"/>
    </row>
    <row r="9" spans="1:8">
      <c r="A9" s="154" t="s">
        <v>576</v>
      </c>
      <c r="B9" s="159"/>
      <c r="C9" s="160"/>
      <c r="D9" s="161">
        <v>73426</v>
      </c>
      <c r="E9" s="162"/>
      <c r="F9" s="163">
        <v>121449</v>
      </c>
      <c r="G9" s="164"/>
      <c r="H9" s="165"/>
    </row>
    <row r="10" spans="1:8">
      <c r="A10" s="166"/>
      <c r="B10" s="167"/>
      <c r="C10" s="168"/>
      <c r="D10" s="169">
        <v>59955</v>
      </c>
      <c r="E10" s="170"/>
      <c r="F10" s="171">
        <v>62922</v>
      </c>
      <c r="G10" s="172"/>
      <c r="H10" s="173"/>
    </row>
    <row r="11" spans="1:8">
      <c r="A11" s="154" t="s">
        <v>577</v>
      </c>
      <c r="B11" s="159"/>
      <c r="C11" s="160"/>
      <c r="D11" s="161">
        <v>92022</v>
      </c>
      <c r="E11" s="162"/>
      <c r="F11" s="163">
        <v>145139</v>
      </c>
      <c r="G11" s="164"/>
      <c r="H11" s="165"/>
    </row>
    <row r="12" spans="1:8">
      <c r="A12" s="166"/>
      <c r="B12" s="167"/>
      <c r="C12" s="174"/>
      <c r="D12" s="169">
        <v>84455</v>
      </c>
      <c r="E12" s="170"/>
      <c r="F12" s="171">
        <v>83762</v>
      </c>
      <c r="G12" s="172"/>
      <c r="H12" s="173"/>
    </row>
    <row r="13" spans="1:8">
      <c r="A13" s="154"/>
      <c r="B13" s="159"/>
      <c r="C13" s="175"/>
      <c r="D13" s="176">
        <v>85116</v>
      </c>
      <c r="E13" s="177"/>
      <c r="F13" s="178">
        <v>122510</v>
      </c>
      <c r="G13" s="179"/>
      <c r="H13" s="165"/>
    </row>
    <row r="14" spans="1:8">
      <c r="A14" s="166"/>
      <c r="B14" s="167"/>
      <c r="C14" s="168"/>
      <c r="D14" s="169">
        <v>62338</v>
      </c>
      <c r="E14" s="170"/>
      <c r="F14" s="171">
        <v>67493</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4.93</v>
      </c>
      <c r="C19" s="180">
        <f>ROUND(VALUE(SUBSTITUTE(実質収支比率等に係る経年分析!G$48,"▲","-")),2)</f>
        <v>5.2</v>
      </c>
      <c r="D19" s="180">
        <f>ROUND(VALUE(SUBSTITUTE(実質収支比率等に係る経年分析!H$48,"▲","-")),2)</f>
        <v>3.92</v>
      </c>
      <c r="E19" s="180">
        <f>ROUND(VALUE(SUBSTITUTE(実質収支比率等に係る経年分析!I$48,"▲","-")),2)</f>
        <v>1.86</v>
      </c>
      <c r="F19" s="180">
        <f>ROUND(VALUE(SUBSTITUTE(実質収支比率等に係る経年分析!J$48,"▲","-")),2)</f>
        <v>2.5499999999999998</v>
      </c>
    </row>
    <row r="20" spans="1:11">
      <c r="A20" s="180" t="s">
        <v>55</v>
      </c>
      <c r="B20" s="180">
        <f>ROUND(VALUE(SUBSTITUTE(実質収支比率等に係る経年分析!F$47,"▲","-")),2)</f>
        <v>26.41</v>
      </c>
      <c r="C20" s="180">
        <f>ROUND(VALUE(SUBSTITUTE(実質収支比率等に係る経年分析!G$47,"▲","-")),2)</f>
        <v>29.85</v>
      </c>
      <c r="D20" s="180">
        <f>ROUND(VALUE(SUBSTITUTE(実質収支比率等に係る経年分析!H$47,"▲","-")),2)</f>
        <v>32.24</v>
      </c>
      <c r="E20" s="180">
        <f>ROUND(VALUE(SUBSTITUTE(実質収支比率等に係る経年分析!I$47,"▲","-")),2)</f>
        <v>32.159999999999997</v>
      </c>
      <c r="F20" s="180">
        <f>ROUND(VALUE(SUBSTITUTE(実質収支比率等に係る経年分析!J$47,"▲","-")),2)</f>
        <v>31.22</v>
      </c>
    </row>
    <row r="21" spans="1:11">
      <c r="A21" s="180" t="s">
        <v>56</v>
      </c>
      <c r="B21" s="180">
        <f>IF(ISNUMBER(VALUE(SUBSTITUTE(実質収支比率等に係る経年分析!F$49,"▲","-"))),ROUND(VALUE(SUBSTITUTE(実質収支比率等に係る経年分析!F$49,"▲","-")),2),NA())</f>
        <v>5.27</v>
      </c>
      <c r="C21" s="180">
        <f>IF(ISNUMBER(VALUE(SUBSTITUTE(実質収支比率等に係る経年分析!G$49,"▲","-"))),ROUND(VALUE(SUBSTITUTE(実質収支比率等に係る経年分析!G$49,"▲","-")),2),NA())</f>
        <v>2.2999999999999998</v>
      </c>
      <c r="D21" s="180">
        <f>IF(ISNUMBER(VALUE(SUBSTITUTE(実質収支比率等に係る経年分析!H$49,"▲","-"))),ROUND(VALUE(SUBSTITUTE(実質収支比率等に係る経年分析!H$49,"▲","-")),2),NA())</f>
        <v>1.54</v>
      </c>
      <c r="E21" s="180">
        <f>IF(ISNUMBER(VALUE(SUBSTITUTE(実質収支比率等に係る経年分析!I$49,"▲","-"))),ROUND(VALUE(SUBSTITUTE(実質収支比率等に係る経年分析!I$49,"▲","-")),2),NA())</f>
        <v>-4.67</v>
      </c>
      <c r="F21" s="180">
        <f>IF(ISNUMBER(VALUE(SUBSTITUTE(実質収支比率等に係る経年分析!J$49,"▲","-"))),ROUND(VALUE(SUBSTITUTE(実質収支比率等に係る経年分析!J$49,"▲","-")),2),NA())</f>
        <v>-0.5</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簡易水道事業特別会計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0.05</v>
      </c>
    </row>
    <row r="31" spans="1:11">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0.53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0.47</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0.09</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0.14000000000000001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0.14000000000000001</v>
      </c>
    </row>
    <row r="33" spans="1:16">
      <c r="A33" s="181" t="str">
        <f>IF(連結実質赤字比率に係る赤字・黒字の構成分析!C$37="",NA(),連結実質赤字比率に係る赤字・黒字の構成分析!C$37)</f>
        <v>公共下水道事業特別会計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0.36</v>
      </c>
    </row>
    <row r="34" spans="1:16">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0.57999999999999996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0.24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0.65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0.26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0.56000000000000005</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4.93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5.19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3.91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1.85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2.5499999999999998</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6.58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6.01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6.48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7.48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8.1300000000000008</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1072</v>
      </c>
      <c r="E42" s="182"/>
      <c r="F42" s="182"/>
      <c r="G42" s="182">
        <f>'実質公債費比率（分子）の構造'!L$52</f>
        <v>956</v>
      </c>
      <c r="H42" s="182"/>
      <c r="I42" s="182"/>
      <c r="J42" s="182">
        <f>'実質公債費比率（分子）の構造'!M$52</f>
        <v>1039</v>
      </c>
      <c r="K42" s="182"/>
      <c r="L42" s="182"/>
      <c r="M42" s="182">
        <f>'実質公債費比率（分子）の構造'!N$52</f>
        <v>816</v>
      </c>
      <c r="N42" s="182"/>
      <c r="O42" s="182"/>
      <c r="P42" s="182">
        <f>'実質公債費比率（分子）の構造'!O$52</f>
        <v>785</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16</v>
      </c>
      <c r="C44" s="182"/>
      <c r="D44" s="182"/>
      <c r="E44" s="182">
        <f>'実質公債費比率（分子）の構造'!L$50</f>
        <v>1</v>
      </c>
      <c r="F44" s="182"/>
      <c r="G44" s="182"/>
      <c r="H44" s="182">
        <f>'実質公債費比率（分子）の構造'!M$50</f>
        <v>7</v>
      </c>
      <c r="I44" s="182"/>
      <c r="J44" s="182"/>
      <c r="K44" s="182">
        <f>'実質公債費比率（分子）の構造'!N$50</f>
        <v>1</v>
      </c>
      <c r="L44" s="182"/>
      <c r="M44" s="182"/>
      <c r="N44" s="182">
        <f>'実質公債費比率（分子）の構造'!O$50</f>
        <v>1</v>
      </c>
      <c r="O44" s="182"/>
      <c r="P44" s="182"/>
    </row>
    <row r="45" spans="1:16">
      <c r="A45" s="182" t="s">
        <v>66</v>
      </c>
      <c r="B45" s="182">
        <f>'実質公債費比率（分子）の構造'!K$49</f>
        <v>98</v>
      </c>
      <c r="C45" s="182"/>
      <c r="D45" s="182"/>
      <c r="E45" s="182">
        <f>'実質公債費比率（分子）の構造'!L$49</f>
        <v>99</v>
      </c>
      <c r="F45" s="182"/>
      <c r="G45" s="182"/>
      <c r="H45" s="182">
        <f>'実質公債費比率（分子）の構造'!M$49</f>
        <v>41</v>
      </c>
      <c r="I45" s="182"/>
      <c r="J45" s="182"/>
      <c r="K45" s="182">
        <f>'実質公債費比率（分子）の構造'!N$49</f>
        <v>17</v>
      </c>
      <c r="L45" s="182"/>
      <c r="M45" s="182"/>
      <c r="N45" s="182">
        <f>'実質公債費比率（分子）の構造'!O$49</f>
        <v>13</v>
      </c>
      <c r="O45" s="182"/>
      <c r="P45" s="182"/>
    </row>
    <row r="46" spans="1:16">
      <c r="A46" s="182" t="s">
        <v>67</v>
      </c>
      <c r="B46" s="182">
        <f>'実質公債費比率（分子）の構造'!K$48</f>
        <v>268</v>
      </c>
      <c r="C46" s="182"/>
      <c r="D46" s="182"/>
      <c r="E46" s="182">
        <f>'実質公債費比率（分子）の構造'!L$48</f>
        <v>299</v>
      </c>
      <c r="F46" s="182"/>
      <c r="G46" s="182"/>
      <c r="H46" s="182">
        <f>'実質公債費比率（分子）の構造'!M$48</f>
        <v>306</v>
      </c>
      <c r="I46" s="182"/>
      <c r="J46" s="182"/>
      <c r="K46" s="182">
        <f>'実質公債費比率（分子）の構造'!N$48</f>
        <v>324</v>
      </c>
      <c r="L46" s="182"/>
      <c r="M46" s="182"/>
      <c r="N46" s="182">
        <f>'実質公債費比率（分子）の構造'!O$48</f>
        <v>309</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1230</v>
      </c>
      <c r="C49" s="182"/>
      <c r="D49" s="182"/>
      <c r="E49" s="182">
        <f>'実質公債費比率（分子）の構造'!L$45</f>
        <v>1098</v>
      </c>
      <c r="F49" s="182"/>
      <c r="G49" s="182"/>
      <c r="H49" s="182">
        <f>'実質公債費比率（分子）の構造'!M$45</f>
        <v>980</v>
      </c>
      <c r="I49" s="182"/>
      <c r="J49" s="182"/>
      <c r="K49" s="182">
        <f>'実質公債費比率（分子）の構造'!N$45</f>
        <v>871</v>
      </c>
      <c r="L49" s="182"/>
      <c r="M49" s="182"/>
      <c r="N49" s="182">
        <f>'実質公債費比率（分子）の構造'!O$45</f>
        <v>867</v>
      </c>
      <c r="O49" s="182"/>
      <c r="P49" s="182"/>
    </row>
    <row r="50" spans="1:16">
      <c r="A50" s="182" t="s">
        <v>71</v>
      </c>
      <c r="B50" s="182" t="e">
        <f>NA()</f>
        <v>#N/A</v>
      </c>
      <c r="C50" s="182">
        <f>IF(ISNUMBER('実質公債費比率（分子）の構造'!K$53),'実質公債費比率（分子）の構造'!K$53,NA())</f>
        <v>540</v>
      </c>
      <c r="D50" s="182" t="e">
        <f>NA()</f>
        <v>#N/A</v>
      </c>
      <c r="E50" s="182" t="e">
        <f>NA()</f>
        <v>#N/A</v>
      </c>
      <c r="F50" s="182">
        <f>IF(ISNUMBER('実質公債費比率（分子）の構造'!L$53),'実質公債費比率（分子）の構造'!L$53,NA())</f>
        <v>541</v>
      </c>
      <c r="G50" s="182" t="e">
        <f>NA()</f>
        <v>#N/A</v>
      </c>
      <c r="H50" s="182" t="e">
        <f>NA()</f>
        <v>#N/A</v>
      </c>
      <c r="I50" s="182">
        <f>IF(ISNUMBER('実質公債費比率（分子）の構造'!M$53),'実質公債費比率（分子）の構造'!M$53,NA())</f>
        <v>295</v>
      </c>
      <c r="J50" s="182" t="e">
        <f>NA()</f>
        <v>#N/A</v>
      </c>
      <c r="K50" s="182" t="e">
        <f>NA()</f>
        <v>#N/A</v>
      </c>
      <c r="L50" s="182">
        <f>IF(ISNUMBER('実質公債費比率（分子）の構造'!N$53),'実質公債費比率（分子）の構造'!N$53,NA())</f>
        <v>397</v>
      </c>
      <c r="M50" s="182" t="e">
        <f>NA()</f>
        <v>#N/A</v>
      </c>
      <c r="N50" s="182" t="e">
        <f>NA()</f>
        <v>#N/A</v>
      </c>
      <c r="O50" s="182">
        <f>IF(ISNUMBER('実質公債費比率（分子）の構造'!O$53),'実質公債費比率（分子）の構造'!O$53,NA())</f>
        <v>405</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7201</v>
      </c>
      <c r="E56" s="181"/>
      <c r="F56" s="181"/>
      <c r="G56" s="181">
        <f>'将来負担比率（分子）の構造'!J$52</f>
        <v>7186</v>
      </c>
      <c r="H56" s="181"/>
      <c r="I56" s="181"/>
      <c r="J56" s="181">
        <f>'将来負担比率（分子）の構造'!K$52</f>
        <v>6863</v>
      </c>
      <c r="K56" s="181"/>
      <c r="L56" s="181"/>
      <c r="M56" s="181">
        <f>'将来負担比率（分子）の構造'!L$52</f>
        <v>6845</v>
      </c>
      <c r="N56" s="181"/>
      <c r="O56" s="181"/>
      <c r="P56" s="181">
        <f>'将来負担比率（分子）の構造'!M$52</f>
        <v>6970</v>
      </c>
    </row>
    <row r="57" spans="1:16">
      <c r="A57" s="181" t="s">
        <v>42</v>
      </c>
      <c r="B57" s="181"/>
      <c r="C57" s="181"/>
      <c r="D57" s="181">
        <f>'将来負担比率（分子）の構造'!I$51</f>
        <v>1395</v>
      </c>
      <c r="E57" s="181"/>
      <c r="F57" s="181"/>
      <c r="G57" s="181">
        <f>'将来負担比率（分子）の構造'!J$51</f>
        <v>1200</v>
      </c>
      <c r="H57" s="181"/>
      <c r="I57" s="181"/>
      <c r="J57" s="181">
        <f>'将来負担比率（分子）の構造'!K$51</f>
        <v>1115</v>
      </c>
      <c r="K57" s="181"/>
      <c r="L57" s="181"/>
      <c r="M57" s="181">
        <f>'将来負担比率（分子）の構造'!L$51</f>
        <v>974</v>
      </c>
      <c r="N57" s="181"/>
      <c r="O57" s="181"/>
      <c r="P57" s="181">
        <f>'将来負担比率（分子）の構造'!M$51</f>
        <v>905</v>
      </c>
    </row>
    <row r="58" spans="1:16">
      <c r="A58" s="181" t="s">
        <v>41</v>
      </c>
      <c r="B58" s="181"/>
      <c r="C58" s="181"/>
      <c r="D58" s="181">
        <f>'将来負担比率（分子）の構造'!I$50</f>
        <v>2093</v>
      </c>
      <c r="E58" s="181"/>
      <c r="F58" s="181"/>
      <c r="G58" s="181">
        <f>'将来負担比率（分子）の構造'!J$50</f>
        <v>2168</v>
      </c>
      <c r="H58" s="181"/>
      <c r="I58" s="181"/>
      <c r="J58" s="181">
        <f>'将来負担比率（分子）の構造'!K$50</f>
        <v>2355</v>
      </c>
      <c r="K58" s="181"/>
      <c r="L58" s="181"/>
      <c r="M58" s="181">
        <f>'将来負担比率（分子）の構造'!L$50</f>
        <v>2292</v>
      </c>
      <c r="N58" s="181"/>
      <c r="O58" s="181"/>
      <c r="P58" s="181">
        <f>'将来負担比率（分子）の構造'!M$50</f>
        <v>2228</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925</v>
      </c>
      <c r="C62" s="181"/>
      <c r="D62" s="181"/>
      <c r="E62" s="181">
        <f>'将来負担比率（分子）の構造'!J$45</f>
        <v>893</v>
      </c>
      <c r="F62" s="181"/>
      <c r="G62" s="181"/>
      <c r="H62" s="181">
        <f>'将来負担比率（分子）の構造'!K$45</f>
        <v>874</v>
      </c>
      <c r="I62" s="181"/>
      <c r="J62" s="181"/>
      <c r="K62" s="181">
        <f>'将来負担比率（分子）の構造'!L$45</f>
        <v>838</v>
      </c>
      <c r="L62" s="181"/>
      <c r="M62" s="181"/>
      <c r="N62" s="181">
        <f>'将来負担比率（分子）の構造'!M$45</f>
        <v>790</v>
      </c>
      <c r="O62" s="181"/>
      <c r="P62" s="181"/>
    </row>
    <row r="63" spans="1:16">
      <c r="A63" s="181" t="s">
        <v>34</v>
      </c>
      <c r="B63" s="181">
        <f>'将来負担比率（分子）の構造'!I$44</f>
        <v>219</v>
      </c>
      <c r="C63" s="181"/>
      <c r="D63" s="181"/>
      <c r="E63" s="181">
        <f>'将来負担比率（分子）の構造'!J$44</f>
        <v>117</v>
      </c>
      <c r="F63" s="181"/>
      <c r="G63" s="181"/>
      <c r="H63" s="181">
        <f>'将来負担比率（分子）の構造'!K$44</f>
        <v>72</v>
      </c>
      <c r="I63" s="181"/>
      <c r="J63" s="181"/>
      <c r="K63" s="181">
        <f>'将来負担比率（分子）の構造'!L$44</f>
        <v>50</v>
      </c>
      <c r="L63" s="181"/>
      <c r="M63" s="181"/>
      <c r="N63" s="181">
        <f>'将来負担比率（分子）の構造'!M$44</f>
        <v>31</v>
      </c>
      <c r="O63" s="181"/>
      <c r="P63" s="181"/>
    </row>
    <row r="64" spans="1:16">
      <c r="A64" s="181" t="s">
        <v>33</v>
      </c>
      <c r="B64" s="181">
        <f>'将来負担比率（分子）の構造'!I$43</f>
        <v>2740</v>
      </c>
      <c r="C64" s="181"/>
      <c r="D64" s="181"/>
      <c r="E64" s="181">
        <f>'将来負担比率（分子）の構造'!J$43</f>
        <v>2687</v>
      </c>
      <c r="F64" s="181"/>
      <c r="G64" s="181"/>
      <c r="H64" s="181">
        <f>'将来負担比率（分子）の構造'!K$43</f>
        <v>2710</v>
      </c>
      <c r="I64" s="181"/>
      <c r="J64" s="181"/>
      <c r="K64" s="181">
        <f>'将来負担比率（分子）の構造'!L$43</f>
        <v>2551</v>
      </c>
      <c r="L64" s="181"/>
      <c r="M64" s="181"/>
      <c r="N64" s="181">
        <f>'将来負担比率（分子）の構造'!M$43</f>
        <v>2280</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9247</v>
      </c>
      <c r="C66" s="181"/>
      <c r="D66" s="181"/>
      <c r="E66" s="181">
        <f>'将来負担比率（分子）の構造'!J$41</f>
        <v>9170</v>
      </c>
      <c r="F66" s="181"/>
      <c r="G66" s="181"/>
      <c r="H66" s="181">
        <f>'将来負担比率（分子）の構造'!K$41</f>
        <v>8863</v>
      </c>
      <c r="I66" s="181"/>
      <c r="J66" s="181"/>
      <c r="K66" s="181">
        <f>'将来負担比率（分子）の構造'!L$41</f>
        <v>8754</v>
      </c>
      <c r="L66" s="181"/>
      <c r="M66" s="181"/>
      <c r="N66" s="181">
        <f>'将来負担比率（分子）の構造'!M$41</f>
        <v>8764</v>
      </c>
      <c r="O66" s="181"/>
      <c r="P66" s="181"/>
    </row>
    <row r="67" spans="1:16">
      <c r="A67" s="181" t="s">
        <v>75</v>
      </c>
      <c r="B67" s="181" t="e">
        <f>NA()</f>
        <v>#N/A</v>
      </c>
      <c r="C67" s="181">
        <f>IF(ISNUMBER('将来負担比率（分子）の構造'!I$53), IF('将来負担比率（分子）の構造'!I$53 &lt; 0, 0, '将来負担比率（分子）の構造'!I$53), NA())</f>
        <v>2442</v>
      </c>
      <c r="D67" s="181" t="e">
        <f>NA()</f>
        <v>#N/A</v>
      </c>
      <c r="E67" s="181" t="e">
        <f>NA()</f>
        <v>#N/A</v>
      </c>
      <c r="F67" s="181">
        <f>IF(ISNUMBER('将来負担比率（分子）の構造'!J$53), IF('将来負担比率（分子）の構造'!J$53 &lt; 0, 0, '将来負担比率（分子）の構造'!J$53), NA())</f>
        <v>2314</v>
      </c>
      <c r="G67" s="181" t="e">
        <f>NA()</f>
        <v>#N/A</v>
      </c>
      <c r="H67" s="181" t="e">
        <f>NA()</f>
        <v>#N/A</v>
      </c>
      <c r="I67" s="181">
        <f>IF(ISNUMBER('将来負担比率（分子）の構造'!K$53), IF('将来負担比率（分子）の構造'!K$53 &lt; 0, 0, '将来負担比率（分子）の構造'!K$53), NA())</f>
        <v>2187</v>
      </c>
      <c r="J67" s="181" t="e">
        <f>NA()</f>
        <v>#N/A</v>
      </c>
      <c r="K67" s="181" t="e">
        <f>NA()</f>
        <v>#N/A</v>
      </c>
      <c r="L67" s="181">
        <f>IF(ISNUMBER('将来負担比率（分子）の構造'!L$53), IF('将来負担比率（分子）の構造'!L$53 &lt; 0, 0, '将来負担比率（分子）の構造'!L$53), NA())</f>
        <v>2082</v>
      </c>
      <c r="M67" s="181" t="e">
        <f>NA()</f>
        <v>#N/A</v>
      </c>
      <c r="N67" s="181" t="e">
        <f>NA()</f>
        <v>#N/A</v>
      </c>
      <c r="O67" s="181">
        <f>IF(ISNUMBER('将来負担比率（分子）の構造'!M$53), IF('将来負担比率（分子）の構造'!M$53 &lt; 0, 0, '将来負担比率（分子）の構造'!M$53), NA())</f>
        <v>1761</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1459</v>
      </c>
      <c r="C72" s="185">
        <f>基金残高に係る経年分析!G55</f>
        <v>1360</v>
      </c>
      <c r="D72" s="185">
        <f>基金残高に係る経年分析!H55</f>
        <v>1311</v>
      </c>
    </row>
    <row r="73" spans="1:16">
      <c r="A73" s="184" t="s">
        <v>78</v>
      </c>
      <c r="B73" s="185">
        <f>基金残高に係る経年分析!F56</f>
        <v>103</v>
      </c>
      <c r="C73" s="185">
        <f>基金残高に係る経年分析!G56</f>
        <v>103</v>
      </c>
      <c r="D73" s="185">
        <f>基金残高に係る経年分析!H56</f>
        <v>103</v>
      </c>
    </row>
    <row r="74" spans="1:16">
      <c r="A74" s="184" t="s">
        <v>79</v>
      </c>
      <c r="B74" s="185">
        <f>基金残高に係る経年分析!F57</f>
        <v>1729</v>
      </c>
      <c r="C74" s="185">
        <f>基金残高に係る経年分析!G57</f>
        <v>1765</v>
      </c>
      <c r="D74" s="185">
        <f>基金残高に係る経年分析!H57</f>
        <v>1760</v>
      </c>
    </row>
  </sheetData>
  <sheetProtection algorithmName="SHA-512" hashValue="bmkCh12g5xyPFL/SnB+vibjlugS3esBkiW7iLC2PlKF79kOjqPCD3kh+NZKy7UbPymxTcl5nu7T6nhoFVuqyMA==" saltValue="XejLEszE8p0ZIQM4X2I4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216</v>
      </c>
      <c r="DI1" s="622"/>
      <c r="DJ1" s="622"/>
      <c r="DK1" s="622"/>
      <c r="DL1" s="622"/>
      <c r="DM1" s="622"/>
      <c r="DN1" s="623"/>
      <c r="DO1" s="226"/>
      <c r="DP1" s="621" t="s">
        <v>217</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4" t="s">
        <v>219</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220</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221</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c r="B4" s="624" t="s">
        <v>1</v>
      </c>
      <c r="C4" s="625"/>
      <c r="D4" s="625"/>
      <c r="E4" s="625"/>
      <c r="F4" s="625"/>
      <c r="G4" s="625"/>
      <c r="H4" s="625"/>
      <c r="I4" s="625"/>
      <c r="J4" s="625"/>
      <c r="K4" s="625"/>
      <c r="L4" s="625"/>
      <c r="M4" s="625"/>
      <c r="N4" s="625"/>
      <c r="O4" s="625"/>
      <c r="P4" s="625"/>
      <c r="Q4" s="626"/>
      <c r="R4" s="624" t="s">
        <v>222</v>
      </c>
      <c r="S4" s="625"/>
      <c r="T4" s="625"/>
      <c r="U4" s="625"/>
      <c r="V4" s="625"/>
      <c r="W4" s="625"/>
      <c r="X4" s="625"/>
      <c r="Y4" s="626"/>
      <c r="Z4" s="624" t="s">
        <v>223</v>
      </c>
      <c r="AA4" s="625"/>
      <c r="AB4" s="625"/>
      <c r="AC4" s="626"/>
      <c r="AD4" s="624" t="s">
        <v>224</v>
      </c>
      <c r="AE4" s="625"/>
      <c r="AF4" s="625"/>
      <c r="AG4" s="625"/>
      <c r="AH4" s="625"/>
      <c r="AI4" s="625"/>
      <c r="AJ4" s="625"/>
      <c r="AK4" s="626"/>
      <c r="AL4" s="624" t="s">
        <v>223</v>
      </c>
      <c r="AM4" s="625"/>
      <c r="AN4" s="625"/>
      <c r="AO4" s="626"/>
      <c r="AP4" s="630" t="s">
        <v>225</v>
      </c>
      <c r="AQ4" s="630"/>
      <c r="AR4" s="630"/>
      <c r="AS4" s="630"/>
      <c r="AT4" s="630"/>
      <c r="AU4" s="630"/>
      <c r="AV4" s="630"/>
      <c r="AW4" s="630"/>
      <c r="AX4" s="630"/>
      <c r="AY4" s="630"/>
      <c r="AZ4" s="630"/>
      <c r="BA4" s="630"/>
      <c r="BB4" s="630"/>
      <c r="BC4" s="630"/>
      <c r="BD4" s="630"/>
      <c r="BE4" s="630"/>
      <c r="BF4" s="630"/>
      <c r="BG4" s="630" t="s">
        <v>226</v>
      </c>
      <c r="BH4" s="630"/>
      <c r="BI4" s="630"/>
      <c r="BJ4" s="630"/>
      <c r="BK4" s="630"/>
      <c r="BL4" s="630"/>
      <c r="BM4" s="630"/>
      <c r="BN4" s="630"/>
      <c r="BO4" s="630" t="s">
        <v>223</v>
      </c>
      <c r="BP4" s="630"/>
      <c r="BQ4" s="630"/>
      <c r="BR4" s="630"/>
      <c r="BS4" s="630" t="s">
        <v>227</v>
      </c>
      <c r="BT4" s="630"/>
      <c r="BU4" s="630"/>
      <c r="BV4" s="630"/>
      <c r="BW4" s="630"/>
      <c r="BX4" s="630"/>
      <c r="BY4" s="630"/>
      <c r="BZ4" s="630"/>
      <c r="CA4" s="630"/>
      <c r="CB4" s="630"/>
      <c r="CD4" s="627" t="s">
        <v>228</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c r="B5" s="631" t="s">
        <v>229</v>
      </c>
      <c r="C5" s="632"/>
      <c r="D5" s="632"/>
      <c r="E5" s="632"/>
      <c r="F5" s="632"/>
      <c r="G5" s="632"/>
      <c r="H5" s="632"/>
      <c r="I5" s="632"/>
      <c r="J5" s="632"/>
      <c r="K5" s="632"/>
      <c r="L5" s="632"/>
      <c r="M5" s="632"/>
      <c r="N5" s="632"/>
      <c r="O5" s="632"/>
      <c r="P5" s="632"/>
      <c r="Q5" s="633"/>
      <c r="R5" s="634">
        <v>1175808</v>
      </c>
      <c r="S5" s="635"/>
      <c r="T5" s="635"/>
      <c r="U5" s="635"/>
      <c r="V5" s="635"/>
      <c r="W5" s="635"/>
      <c r="X5" s="635"/>
      <c r="Y5" s="636"/>
      <c r="Z5" s="637">
        <v>16.100000000000001</v>
      </c>
      <c r="AA5" s="637"/>
      <c r="AB5" s="637"/>
      <c r="AC5" s="637"/>
      <c r="AD5" s="638">
        <v>1175808</v>
      </c>
      <c r="AE5" s="638"/>
      <c r="AF5" s="638"/>
      <c r="AG5" s="638"/>
      <c r="AH5" s="638"/>
      <c r="AI5" s="638"/>
      <c r="AJ5" s="638"/>
      <c r="AK5" s="638"/>
      <c r="AL5" s="639">
        <v>28.2</v>
      </c>
      <c r="AM5" s="640"/>
      <c r="AN5" s="640"/>
      <c r="AO5" s="641"/>
      <c r="AP5" s="631" t="s">
        <v>230</v>
      </c>
      <c r="AQ5" s="632"/>
      <c r="AR5" s="632"/>
      <c r="AS5" s="632"/>
      <c r="AT5" s="632"/>
      <c r="AU5" s="632"/>
      <c r="AV5" s="632"/>
      <c r="AW5" s="632"/>
      <c r="AX5" s="632"/>
      <c r="AY5" s="632"/>
      <c r="AZ5" s="632"/>
      <c r="BA5" s="632"/>
      <c r="BB5" s="632"/>
      <c r="BC5" s="632"/>
      <c r="BD5" s="632"/>
      <c r="BE5" s="632"/>
      <c r="BF5" s="633"/>
      <c r="BG5" s="645">
        <v>1076788</v>
      </c>
      <c r="BH5" s="646"/>
      <c r="BI5" s="646"/>
      <c r="BJ5" s="646"/>
      <c r="BK5" s="646"/>
      <c r="BL5" s="646"/>
      <c r="BM5" s="646"/>
      <c r="BN5" s="647"/>
      <c r="BO5" s="648">
        <v>91.6</v>
      </c>
      <c r="BP5" s="648"/>
      <c r="BQ5" s="648"/>
      <c r="BR5" s="648"/>
      <c r="BS5" s="649">
        <v>12411</v>
      </c>
      <c r="BT5" s="649"/>
      <c r="BU5" s="649"/>
      <c r="BV5" s="649"/>
      <c r="BW5" s="649"/>
      <c r="BX5" s="649"/>
      <c r="BY5" s="649"/>
      <c r="BZ5" s="649"/>
      <c r="CA5" s="649"/>
      <c r="CB5" s="653"/>
      <c r="CD5" s="627" t="s">
        <v>225</v>
      </c>
      <c r="CE5" s="628"/>
      <c r="CF5" s="628"/>
      <c r="CG5" s="628"/>
      <c r="CH5" s="628"/>
      <c r="CI5" s="628"/>
      <c r="CJ5" s="628"/>
      <c r="CK5" s="628"/>
      <c r="CL5" s="628"/>
      <c r="CM5" s="628"/>
      <c r="CN5" s="628"/>
      <c r="CO5" s="628"/>
      <c r="CP5" s="628"/>
      <c r="CQ5" s="629"/>
      <c r="CR5" s="627" t="s">
        <v>231</v>
      </c>
      <c r="CS5" s="628"/>
      <c r="CT5" s="628"/>
      <c r="CU5" s="628"/>
      <c r="CV5" s="628"/>
      <c r="CW5" s="628"/>
      <c r="CX5" s="628"/>
      <c r="CY5" s="629"/>
      <c r="CZ5" s="627" t="s">
        <v>223</v>
      </c>
      <c r="DA5" s="628"/>
      <c r="DB5" s="628"/>
      <c r="DC5" s="629"/>
      <c r="DD5" s="627" t="s">
        <v>232</v>
      </c>
      <c r="DE5" s="628"/>
      <c r="DF5" s="628"/>
      <c r="DG5" s="628"/>
      <c r="DH5" s="628"/>
      <c r="DI5" s="628"/>
      <c r="DJ5" s="628"/>
      <c r="DK5" s="628"/>
      <c r="DL5" s="628"/>
      <c r="DM5" s="628"/>
      <c r="DN5" s="628"/>
      <c r="DO5" s="628"/>
      <c r="DP5" s="629"/>
      <c r="DQ5" s="627" t="s">
        <v>233</v>
      </c>
      <c r="DR5" s="628"/>
      <c r="DS5" s="628"/>
      <c r="DT5" s="628"/>
      <c r="DU5" s="628"/>
      <c r="DV5" s="628"/>
      <c r="DW5" s="628"/>
      <c r="DX5" s="628"/>
      <c r="DY5" s="628"/>
      <c r="DZ5" s="628"/>
      <c r="EA5" s="628"/>
      <c r="EB5" s="628"/>
      <c r="EC5" s="629"/>
    </row>
    <row r="6" spans="2:143" ht="11.25" customHeight="1">
      <c r="B6" s="642" t="s">
        <v>234</v>
      </c>
      <c r="C6" s="643"/>
      <c r="D6" s="643"/>
      <c r="E6" s="643"/>
      <c r="F6" s="643"/>
      <c r="G6" s="643"/>
      <c r="H6" s="643"/>
      <c r="I6" s="643"/>
      <c r="J6" s="643"/>
      <c r="K6" s="643"/>
      <c r="L6" s="643"/>
      <c r="M6" s="643"/>
      <c r="N6" s="643"/>
      <c r="O6" s="643"/>
      <c r="P6" s="643"/>
      <c r="Q6" s="644"/>
      <c r="R6" s="645">
        <v>70665</v>
      </c>
      <c r="S6" s="646"/>
      <c r="T6" s="646"/>
      <c r="U6" s="646"/>
      <c r="V6" s="646"/>
      <c r="W6" s="646"/>
      <c r="X6" s="646"/>
      <c r="Y6" s="647"/>
      <c r="Z6" s="648">
        <v>1</v>
      </c>
      <c r="AA6" s="648"/>
      <c r="AB6" s="648"/>
      <c r="AC6" s="648"/>
      <c r="AD6" s="649">
        <v>70665</v>
      </c>
      <c r="AE6" s="649"/>
      <c r="AF6" s="649"/>
      <c r="AG6" s="649"/>
      <c r="AH6" s="649"/>
      <c r="AI6" s="649"/>
      <c r="AJ6" s="649"/>
      <c r="AK6" s="649"/>
      <c r="AL6" s="650">
        <v>1.7</v>
      </c>
      <c r="AM6" s="651"/>
      <c r="AN6" s="651"/>
      <c r="AO6" s="652"/>
      <c r="AP6" s="642" t="s">
        <v>235</v>
      </c>
      <c r="AQ6" s="643"/>
      <c r="AR6" s="643"/>
      <c r="AS6" s="643"/>
      <c r="AT6" s="643"/>
      <c r="AU6" s="643"/>
      <c r="AV6" s="643"/>
      <c r="AW6" s="643"/>
      <c r="AX6" s="643"/>
      <c r="AY6" s="643"/>
      <c r="AZ6" s="643"/>
      <c r="BA6" s="643"/>
      <c r="BB6" s="643"/>
      <c r="BC6" s="643"/>
      <c r="BD6" s="643"/>
      <c r="BE6" s="643"/>
      <c r="BF6" s="644"/>
      <c r="BG6" s="645">
        <v>1076788</v>
      </c>
      <c r="BH6" s="646"/>
      <c r="BI6" s="646"/>
      <c r="BJ6" s="646"/>
      <c r="BK6" s="646"/>
      <c r="BL6" s="646"/>
      <c r="BM6" s="646"/>
      <c r="BN6" s="647"/>
      <c r="BO6" s="648">
        <v>91.6</v>
      </c>
      <c r="BP6" s="648"/>
      <c r="BQ6" s="648"/>
      <c r="BR6" s="648"/>
      <c r="BS6" s="649">
        <v>12411</v>
      </c>
      <c r="BT6" s="649"/>
      <c r="BU6" s="649"/>
      <c r="BV6" s="649"/>
      <c r="BW6" s="649"/>
      <c r="BX6" s="649"/>
      <c r="BY6" s="649"/>
      <c r="BZ6" s="649"/>
      <c r="CA6" s="649"/>
      <c r="CB6" s="653"/>
      <c r="CD6" s="656" t="s">
        <v>236</v>
      </c>
      <c r="CE6" s="657"/>
      <c r="CF6" s="657"/>
      <c r="CG6" s="657"/>
      <c r="CH6" s="657"/>
      <c r="CI6" s="657"/>
      <c r="CJ6" s="657"/>
      <c r="CK6" s="657"/>
      <c r="CL6" s="657"/>
      <c r="CM6" s="657"/>
      <c r="CN6" s="657"/>
      <c r="CO6" s="657"/>
      <c r="CP6" s="657"/>
      <c r="CQ6" s="658"/>
      <c r="CR6" s="645">
        <v>75598</v>
      </c>
      <c r="CS6" s="646"/>
      <c r="CT6" s="646"/>
      <c r="CU6" s="646"/>
      <c r="CV6" s="646"/>
      <c r="CW6" s="646"/>
      <c r="CX6" s="646"/>
      <c r="CY6" s="647"/>
      <c r="CZ6" s="639">
        <v>1.1000000000000001</v>
      </c>
      <c r="DA6" s="640"/>
      <c r="DB6" s="640"/>
      <c r="DC6" s="659"/>
      <c r="DD6" s="654" t="s">
        <v>129</v>
      </c>
      <c r="DE6" s="646"/>
      <c r="DF6" s="646"/>
      <c r="DG6" s="646"/>
      <c r="DH6" s="646"/>
      <c r="DI6" s="646"/>
      <c r="DJ6" s="646"/>
      <c r="DK6" s="646"/>
      <c r="DL6" s="646"/>
      <c r="DM6" s="646"/>
      <c r="DN6" s="646"/>
      <c r="DO6" s="646"/>
      <c r="DP6" s="647"/>
      <c r="DQ6" s="654">
        <v>75598</v>
      </c>
      <c r="DR6" s="646"/>
      <c r="DS6" s="646"/>
      <c r="DT6" s="646"/>
      <c r="DU6" s="646"/>
      <c r="DV6" s="646"/>
      <c r="DW6" s="646"/>
      <c r="DX6" s="646"/>
      <c r="DY6" s="646"/>
      <c r="DZ6" s="646"/>
      <c r="EA6" s="646"/>
      <c r="EB6" s="646"/>
      <c r="EC6" s="655"/>
    </row>
    <row r="7" spans="2:143" ht="11.25" customHeight="1">
      <c r="B7" s="642" t="s">
        <v>237</v>
      </c>
      <c r="C7" s="643"/>
      <c r="D7" s="643"/>
      <c r="E7" s="643"/>
      <c r="F7" s="643"/>
      <c r="G7" s="643"/>
      <c r="H7" s="643"/>
      <c r="I7" s="643"/>
      <c r="J7" s="643"/>
      <c r="K7" s="643"/>
      <c r="L7" s="643"/>
      <c r="M7" s="643"/>
      <c r="N7" s="643"/>
      <c r="O7" s="643"/>
      <c r="P7" s="643"/>
      <c r="Q7" s="644"/>
      <c r="R7" s="645">
        <v>636</v>
      </c>
      <c r="S7" s="646"/>
      <c r="T7" s="646"/>
      <c r="U7" s="646"/>
      <c r="V7" s="646"/>
      <c r="W7" s="646"/>
      <c r="X7" s="646"/>
      <c r="Y7" s="647"/>
      <c r="Z7" s="648">
        <v>0</v>
      </c>
      <c r="AA7" s="648"/>
      <c r="AB7" s="648"/>
      <c r="AC7" s="648"/>
      <c r="AD7" s="649">
        <v>636</v>
      </c>
      <c r="AE7" s="649"/>
      <c r="AF7" s="649"/>
      <c r="AG7" s="649"/>
      <c r="AH7" s="649"/>
      <c r="AI7" s="649"/>
      <c r="AJ7" s="649"/>
      <c r="AK7" s="649"/>
      <c r="AL7" s="650">
        <v>0</v>
      </c>
      <c r="AM7" s="651"/>
      <c r="AN7" s="651"/>
      <c r="AO7" s="652"/>
      <c r="AP7" s="642" t="s">
        <v>238</v>
      </c>
      <c r="AQ7" s="643"/>
      <c r="AR7" s="643"/>
      <c r="AS7" s="643"/>
      <c r="AT7" s="643"/>
      <c r="AU7" s="643"/>
      <c r="AV7" s="643"/>
      <c r="AW7" s="643"/>
      <c r="AX7" s="643"/>
      <c r="AY7" s="643"/>
      <c r="AZ7" s="643"/>
      <c r="BA7" s="643"/>
      <c r="BB7" s="643"/>
      <c r="BC7" s="643"/>
      <c r="BD7" s="643"/>
      <c r="BE7" s="643"/>
      <c r="BF7" s="644"/>
      <c r="BG7" s="645">
        <v>418194</v>
      </c>
      <c r="BH7" s="646"/>
      <c r="BI7" s="646"/>
      <c r="BJ7" s="646"/>
      <c r="BK7" s="646"/>
      <c r="BL7" s="646"/>
      <c r="BM7" s="646"/>
      <c r="BN7" s="647"/>
      <c r="BO7" s="648">
        <v>35.6</v>
      </c>
      <c r="BP7" s="648"/>
      <c r="BQ7" s="648"/>
      <c r="BR7" s="648"/>
      <c r="BS7" s="649">
        <v>12411</v>
      </c>
      <c r="BT7" s="649"/>
      <c r="BU7" s="649"/>
      <c r="BV7" s="649"/>
      <c r="BW7" s="649"/>
      <c r="BX7" s="649"/>
      <c r="BY7" s="649"/>
      <c r="BZ7" s="649"/>
      <c r="CA7" s="649"/>
      <c r="CB7" s="653"/>
      <c r="CD7" s="660" t="s">
        <v>239</v>
      </c>
      <c r="CE7" s="661"/>
      <c r="CF7" s="661"/>
      <c r="CG7" s="661"/>
      <c r="CH7" s="661"/>
      <c r="CI7" s="661"/>
      <c r="CJ7" s="661"/>
      <c r="CK7" s="661"/>
      <c r="CL7" s="661"/>
      <c r="CM7" s="661"/>
      <c r="CN7" s="661"/>
      <c r="CO7" s="661"/>
      <c r="CP7" s="661"/>
      <c r="CQ7" s="662"/>
      <c r="CR7" s="645">
        <v>784663</v>
      </c>
      <c r="CS7" s="646"/>
      <c r="CT7" s="646"/>
      <c r="CU7" s="646"/>
      <c r="CV7" s="646"/>
      <c r="CW7" s="646"/>
      <c r="CX7" s="646"/>
      <c r="CY7" s="647"/>
      <c r="CZ7" s="648">
        <v>10.9</v>
      </c>
      <c r="DA7" s="648"/>
      <c r="DB7" s="648"/>
      <c r="DC7" s="648"/>
      <c r="DD7" s="654">
        <v>7</v>
      </c>
      <c r="DE7" s="646"/>
      <c r="DF7" s="646"/>
      <c r="DG7" s="646"/>
      <c r="DH7" s="646"/>
      <c r="DI7" s="646"/>
      <c r="DJ7" s="646"/>
      <c r="DK7" s="646"/>
      <c r="DL7" s="646"/>
      <c r="DM7" s="646"/>
      <c r="DN7" s="646"/>
      <c r="DO7" s="646"/>
      <c r="DP7" s="647"/>
      <c r="DQ7" s="654">
        <v>653524</v>
      </c>
      <c r="DR7" s="646"/>
      <c r="DS7" s="646"/>
      <c r="DT7" s="646"/>
      <c r="DU7" s="646"/>
      <c r="DV7" s="646"/>
      <c r="DW7" s="646"/>
      <c r="DX7" s="646"/>
      <c r="DY7" s="646"/>
      <c r="DZ7" s="646"/>
      <c r="EA7" s="646"/>
      <c r="EB7" s="646"/>
      <c r="EC7" s="655"/>
    </row>
    <row r="8" spans="2:143" ht="11.25" customHeight="1">
      <c r="B8" s="642" t="s">
        <v>240</v>
      </c>
      <c r="C8" s="643"/>
      <c r="D8" s="643"/>
      <c r="E8" s="643"/>
      <c r="F8" s="643"/>
      <c r="G8" s="643"/>
      <c r="H8" s="643"/>
      <c r="I8" s="643"/>
      <c r="J8" s="643"/>
      <c r="K8" s="643"/>
      <c r="L8" s="643"/>
      <c r="M8" s="643"/>
      <c r="N8" s="643"/>
      <c r="O8" s="643"/>
      <c r="P8" s="643"/>
      <c r="Q8" s="644"/>
      <c r="R8" s="645">
        <v>2069</v>
      </c>
      <c r="S8" s="646"/>
      <c r="T8" s="646"/>
      <c r="U8" s="646"/>
      <c r="V8" s="646"/>
      <c r="W8" s="646"/>
      <c r="X8" s="646"/>
      <c r="Y8" s="647"/>
      <c r="Z8" s="648">
        <v>0</v>
      </c>
      <c r="AA8" s="648"/>
      <c r="AB8" s="648"/>
      <c r="AC8" s="648"/>
      <c r="AD8" s="649">
        <v>2069</v>
      </c>
      <c r="AE8" s="649"/>
      <c r="AF8" s="649"/>
      <c r="AG8" s="649"/>
      <c r="AH8" s="649"/>
      <c r="AI8" s="649"/>
      <c r="AJ8" s="649"/>
      <c r="AK8" s="649"/>
      <c r="AL8" s="650">
        <v>0</v>
      </c>
      <c r="AM8" s="651"/>
      <c r="AN8" s="651"/>
      <c r="AO8" s="652"/>
      <c r="AP8" s="642" t="s">
        <v>241</v>
      </c>
      <c r="AQ8" s="643"/>
      <c r="AR8" s="643"/>
      <c r="AS8" s="643"/>
      <c r="AT8" s="643"/>
      <c r="AU8" s="643"/>
      <c r="AV8" s="643"/>
      <c r="AW8" s="643"/>
      <c r="AX8" s="643"/>
      <c r="AY8" s="643"/>
      <c r="AZ8" s="643"/>
      <c r="BA8" s="643"/>
      <c r="BB8" s="643"/>
      <c r="BC8" s="643"/>
      <c r="BD8" s="643"/>
      <c r="BE8" s="643"/>
      <c r="BF8" s="644"/>
      <c r="BG8" s="645">
        <v>14213</v>
      </c>
      <c r="BH8" s="646"/>
      <c r="BI8" s="646"/>
      <c r="BJ8" s="646"/>
      <c r="BK8" s="646"/>
      <c r="BL8" s="646"/>
      <c r="BM8" s="646"/>
      <c r="BN8" s="647"/>
      <c r="BO8" s="648">
        <v>1.2</v>
      </c>
      <c r="BP8" s="648"/>
      <c r="BQ8" s="648"/>
      <c r="BR8" s="648"/>
      <c r="BS8" s="654" t="s">
        <v>242</v>
      </c>
      <c r="BT8" s="646"/>
      <c r="BU8" s="646"/>
      <c r="BV8" s="646"/>
      <c r="BW8" s="646"/>
      <c r="BX8" s="646"/>
      <c r="BY8" s="646"/>
      <c r="BZ8" s="646"/>
      <c r="CA8" s="646"/>
      <c r="CB8" s="655"/>
      <c r="CD8" s="660" t="s">
        <v>243</v>
      </c>
      <c r="CE8" s="661"/>
      <c r="CF8" s="661"/>
      <c r="CG8" s="661"/>
      <c r="CH8" s="661"/>
      <c r="CI8" s="661"/>
      <c r="CJ8" s="661"/>
      <c r="CK8" s="661"/>
      <c r="CL8" s="661"/>
      <c r="CM8" s="661"/>
      <c r="CN8" s="661"/>
      <c r="CO8" s="661"/>
      <c r="CP8" s="661"/>
      <c r="CQ8" s="662"/>
      <c r="CR8" s="645">
        <v>1631385</v>
      </c>
      <c r="CS8" s="646"/>
      <c r="CT8" s="646"/>
      <c r="CU8" s="646"/>
      <c r="CV8" s="646"/>
      <c r="CW8" s="646"/>
      <c r="CX8" s="646"/>
      <c r="CY8" s="647"/>
      <c r="CZ8" s="648">
        <v>22.8</v>
      </c>
      <c r="DA8" s="648"/>
      <c r="DB8" s="648"/>
      <c r="DC8" s="648"/>
      <c r="DD8" s="654">
        <v>19239</v>
      </c>
      <c r="DE8" s="646"/>
      <c r="DF8" s="646"/>
      <c r="DG8" s="646"/>
      <c r="DH8" s="646"/>
      <c r="DI8" s="646"/>
      <c r="DJ8" s="646"/>
      <c r="DK8" s="646"/>
      <c r="DL8" s="646"/>
      <c r="DM8" s="646"/>
      <c r="DN8" s="646"/>
      <c r="DO8" s="646"/>
      <c r="DP8" s="647"/>
      <c r="DQ8" s="654">
        <v>1031421</v>
      </c>
      <c r="DR8" s="646"/>
      <c r="DS8" s="646"/>
      <c r="DT8" s="646"/>
      <c r="DU8" s="646"/>
      <c r="DV8" s="646"/>
      <c r="DW8" s="646"/>
      <c r="DX8" s="646"/>
      <c r="DY8" s="646"/>
      <c r="DZ8" s="646"/>
      <c r="EA8" s="646"/>
      <c r="EB8" s="646"/>
      <c r="EC8" s="655"/>
    </row>
    <row r="9" spans="2:143" ht="11.25" customHeight="1">
      <c r="B9" s="642" t="s">
        <v>244</v>
      </c>
      <c r="C9" s="643"/>
      <c r="D9" s="643"/>
      <c r="E9" s="643"/>
      <c r="F9" s="643"/>
      <c r="G9" s="643"/>
      <c r="H9" s="643"/>
      <c r="I9" s="643"/>
      <c r="J9" s="643"/>
      <c r="K9" s="643"/>
      <c r="L9" s="643"/>
      <c r="M9" s="643"/>
      <c r="N9" s="643"/>
      <c r="O9" s="643"/>
      <c r="P9" s="643"/>
      <c r="Q9" s="644"/>
      <c r="R9" s="645">
        <v>1344</v>
      </c>
      <c r="S9" s="646"/>
      <c r="T9" s="646"/>
      <c r="U9" s="646"/>
      <c r="V9" s="646"/>
      <c r="W9" s="646"/>
      <c r="X9" s="646"/>
      <c r="Y9" s="647"/>
      <c r="Z9" s="648">
        <v>0</v>
      </c>
      <c r="AA9" s="648"/>
      <c r="AB9" s="648"/>
      <c r="AC9" s="648"/>
      <c r="AD9" s="649">
        <v>1344</v>
      </c>
      <c r="AE9" s="649"/>
      <c r="AF9" s="649"/>
      <c r="AG9" s="649"/>
      <c r="AH9" s="649"/>
      <c r="AI9" s="649"/>
      <c r="AJ9" s="649"/>
      <c r="AK9" s="649"/>
      <c r="AL9" s="650">
        <v>0</v>
      </c>
      <c r="AM9" s="651"/>
      <c r="AN9" s="651"/>
      <c r="AO9" s="652"/>
      <c r="AP9" s="642" t="s">
        <v>245</v>
      </c>
      <c r="AQ9" s="643"/>
      <c r="AR9" s="643"/>
      <c r="AS9" s="643"/>
      <c r="AT9" s="643"/>
      <c r="AU9" s="643"/>
      <c r="AV9" s="643"/>
      <c r="AW9" s="643"/>
      <c r="AX9" s="643"/>
      <c r="AY9" s="643"/>
      <c r="AZ9" s="643"/>
      <c r="BA9" s="643"/>
      <c r="BB9" s="643"/>
      <c r="BC9" s="643"/>
      <c r="BD9" s="643"/>
      <c r="BE9" s="643"/>
      <c r="BF9" s="644"/>
      <c r="BG9" s="645">
        <v>336721</v>
      </c>
      <c r="BH9" s="646"/>
      <c r="BI9" s="646"/>
      <c r="BJ9" s="646"/>
      <c r="BK9" s="646"/>
      <c r="BL9" s="646"/>
      <c r="BM9" s="646"/>
      <c r="BN9" s="647"/>
      <c r="BO9" s="648">
        <v>28.6</v>
      </c>
      <c r="BP9" s="648"/>
      <c r="BQ9" s="648"/>
      <c r="BR9" s="648"/>
      <c r="BS9" s="654" t="s">
        <v>129</v>
      </c>
      <c r="BT9" s="646"/>
      <c r="BU9" s="646"/>
      <c r="BV9" s="646"/>
      <c r="BW9" s="646"/>
      <c r="BX9" s="646"/>
      <c r="BY9" s="646"/>
      <c r="BZ9" s="646"/>
      <c r="CA9" s="646"/>
      <c r="CB9" s="655"/>
      <c r="CD9" s="660" t="s">
        <v>246</v>
      </c>
      <c r="CE9" s="661"/>
      <c r="CF9" s="661"/>
      <c r="CG9" s="661"/>
      <c r="CH9" s="661"/>
      <c r="CI9" s="661"/>
      <c r="CJ9" s="661"/>
      <c r="CK9" s="661"/>
      <c r="CL9" s="661"/>
      <c r="CM9" s="661"/>
      <c r="CN9" s="661"/>
      <c r="CO9" s="661"/>
      <c r="CP9" s="661"/>
      <c r="CQ9" s="662"/>
      <c r="CR9" s="645">
        <v>477443</v>
      </c>
      <c r="CS9" s="646"/>
      <c r="CT9" s="646"/>
      <c r="CU9" s="646"/>
      <c r="CV9" s="646"/>
      <c r="CW9" s="646"/>
      <c r="CX9" s="646"/>
      <c r="CY9" s="647"/>
      <c r="CZ9" s="648">
        <v>6.7</v>
      </c>
      <c r="DA9" s="648"/>
      <c r="DB9" s="648"/>
      <c r="DC9" s="648"/>
      <c r="DD9" s="654" t="s">
        <v>129</v>
      </c>
      <c r="DE9" s="646"/>
      <c r="DF9" s="646"/>
      <c r="DG9" s="646"/>
      <c r="DH9" s="646"/>
      <c r="DI9" s="646"/>
      <c r="DJ9" s="646"/>
      <c r="DK9" s="646"/>
      <c r="DL9" s="646"/>
      <c r="DM9" s="646"/>
      <c r="DN9" s="646"/>
      <c r="DO9" s="646"/>
      <c r="DP9" s="647"/>
      <c r="DQ9" s="654">
        <v>442712</v>
      </c>
      <c r="DR9" s="646"/>
      <c r="DS9" s="646"/>
      <c r="DT9" s="646"/>
      <c r="DU9" s="646"/>
      <c r="DV9" s="646"/>
      <c r="DW9" s="646"/>
      <c r="DX9" s="646"/>
      <c r="DY9" s="646"/>
      <c r="DZ9" s="646"/>
      <c r="EA9" s="646"/>
      <c r="EB9" s="646"/>
      <c r="EC9" s="655"/>
    </row>
    <row r="10" spans="2:143" ht="11.25" customHeight="1">
      <c r="B10" s="642" t="s">
        <v>247</v>
      </c>
      <c r="C10" s="643"/>
      <c r="D10" s="643"/>
      <c r="E10" s="643"/>
      <c r="F10" s="643"/>
      <c r="G10" s="643"/>
      <c r="H10" s="643"/>
      <c r="I10" s="643"/>
      <c r="J10" s="643"/>
      <c r="K10" s="643"/>
      <c r="L10" s="643"/>
      <c r="M10" s="643"/>
      <c r="N10" s="643"/>
      <c r="O10" s="643"/>
      <c r="P10" s="643"/>
      <c r="Q10" s="644"/>
      <c r="R10" s="645" t="s">
        <v>242</v>
      </c>
      <c r="S10" s="646"/>
      <c r="T10" s="646"/>
      <c r="U10" s="646"/>
      <c r="V10" s="646"/>
      <c r="W10" s="646"/>
      <c r="X10" s="646"/>
      <c r="Y10" s="647"/>
      <c r="Z10" s="648" t="s">
        <v>242</v>
      </c>
      <c r="AA10" s="648"/>
      <c r="AB10" s="648"/>
      <c r="AC10" s="648"/>
      <c r="AD10" s="649" t="s">
        <v>242</v>
      </c>
      <c r="AE10" s="649"/>
      <c r="AF10" s="649"/>
      <c r="AG10" s="649"/>
      <c r="AH10" s="649"/>
      <c r="AI10" s="649"/>
      <c r="AJ10" s="649"/>
      <c r="AK10" s="649"/>
      <c r="AL10" s="650" t="s">
        <v>129</v>
      </c>
      <c r="AM10" s="651"/>
      <c r="AN10" s="651"/>
      <c r="AO10" s="652"/>
      <c r="AP10" s="642" t="s">
        <v>248</v>
      </c>
      <c r="AQ10" s="643"/>
      <c r="AR10" s="643"/>
      <c r="AS10" s="643"/>
      <c r="AT10" s="643"/>
      <c r="AU10" s="643"/>
      <c r="AV10" s="643"/>
      <c r="AW10" s="643"/>
      <c r="AX10" s="643"/>
      <c r="AY10" s="643"/>
      <c r="AZ10" s="643"/>
      <c r="BA10" s="643"/>
      <c r="BB10" s="643"/>
      <c r="BC10" s="643"/>
      <c r="BD10" s="643"/>
      <c r="BE10" s="643"/>
      <c r="BF10" s="644"/>
      <c r="BG10" s="645">
        <v>28153</v>
      </c>
      <c r="BH10" s="646"/>
      <c r="BI10" s="646"/>
      <c r="BJ10" s="646"/>
      <c r="BK10" s="646"/>
      <c r="BL10" s="646"/>
      <c r="BM10" s="646"/>
      <c r="BN10" s="647"/>
      <c r="BO10" s="648">
        <v>2.4</v>
      </c>
      <c r="BP10" s="648"/>
      <c r="BQ10" s="648"/>
      <c r="BR10" s="648"/>
      <c r="BS10" s="654">
        <v>4654</v>
      </c>
      <c r="BT10" s="646"/>
      <c r="BU10" s="646"/>
      <c r="BV10" s="646"/>
      <c r="BW10" s="646"/>
      <c r="BX10" s="646"/>
      <c r="BY10" s="646"/>
      <c r="BZ10" s="646"/>
      <c r="CA10" s="646"/>
      <c r="CB10" s="655"/>
      <c r="CD10" s="660" t="s">
        <v>249</v>
      </c>
      <c r="CE10" s="661"/>
      <c r="CF10" s="661"/>
      <c r="CG10" s="661"/>
      <c r="CH10" s="661"/>
      <c r="CI10" s="661"/>
      <c r="CJ10" s="661"/>
      <c r="CK10" s="661"/>
      <c r="CL10" s="661"/>
      <c r="CM10" s="661"/>
      <c r="CN10" s="661"/>
      <c r="CO10" s="661"/>
      <c r="CP10" s="661"/>
      <c r="CQ10" s="662"/>
      <c r="CR10" s="645">
        <v>3707</v>
      </c>
      <c r="CS10" s="646"/>
      <c r="CT10" s="646"/>
      <c r="CU10" s="646"/>
      <c r="CV10" s="646"/>
      <c r="CW10" s="646"/>
      <c r="CX10" s="646"/>
      <c r="CY10" s="647"/>
      <c r="CZ10" s="648">
        <v>0.1</v>
      </c>
      <c r="DA10" s="648"/>
      <c r="DB10" s="648"/>
      <c r="DC10" s="648"/>
      <c r="DD10" s="654" t="s">
        <v>129</v>
      </c>
      <c r="DE10" s="646"/>
      <c r="DF10" s="646"/>
      <c r="DG10" s="646"/>
      <c r="DH10" s="646"/>
      <c r="DI10" s="646"/>
      <c r="DJ10" s="646"/>
      <c r="DK10" s="646"/>
      <c r="DL10" s="646"/>
      <c r="DM10" s="646"/>
      <c r="DN10" s="646"/>
      <c r="DO10" s="646"/>
      <c r="DP10" s="647"/>
      <c r="DQ10" s="654">
        <v>707</v>
      </c>
      <c r="DR10" s="646"/>
      <c r="DS10" s="646"/>
      <c r="DT10" s="646"/>
      <c r="DU10" s="646"/>
      <c r="DV10" s="646"/>
      <c r="DW10" s="646"/>
      <c r="DX10" s="646"/>
      <c r="DY10" s="646"/>
      <c r="DZ10" s="646"/>
      <c r="EA10" s="646"/>
      <c r="EB10" s="646"/>
      <c r="EC10" s="655"/>
    </row>
    <row r="11" spans="2:143" ht="11.25" customHeight="1">
      <c r="B11" s="642" t="s">
        <v>250</v>
      </c>
      <c r="C11" s="643"/>
      <c r="D11" s="643"/>
      <c r="E11" s="643"/>
      <c r="F11" s="643"/>
      <c r="G11" s="643"/>
      <c r="H11" s="643"/>
      <c r="I11" s="643"/>
      <c r="J11" s="643"/>
      <c r="K11" s="643"/>
      <c r="L11" s="643"/>
      <c r="M11" s="643"/>
      <c r="N11" s="643"/>
      <c r="O11" s="643"/>
      <c r="P11" s="643"/>
      <c r="Q11" s="644"/>
      <c r="R11" s="645">
        <v>182636</v>
      </c>
      <c r="S11" s="646"/>
      <c r="T11" s="646"/>
      <c r="U11" s="646"/>
      <c r="V11" s="646"/>
      <c r="W11" s="646"/>
      <c r="X11" s="646"/>
      <c r="Y11" s="647"/>
      <c r="Z11" s="650">
        <v>2.5</v>
      </c>
      <c r="AA11" s="651"/>
      <c r="AB11" s="651"/>
      <c r="AC11" s="663"/>
      <c r="AD11" s="654">
        <v>182636</v>
      </c>
      <c r="AE11" s="646"/>
      <c r="AF11" s="646"/>
      <c r="AG11" s="646"/>
      <c r="AH11" s="646"/>
      <c r="AI11" s="646"/>
      <c r="AJ11" s="646"/>
      <c r="AK11" s="647"/>
      <c r="AL11" s="650">
        <v>4.4000000000000004</v>
      </c>
      <c r="AM11" s="651"/>
      <c r="AN11" s="651"/>
      <c r="AO11" s="652"/>
      <c r="AP11" s="642" t="s">
        <v>251</v>
      </c>
      <c r="AQ11" s="643"/>
      <c r="AR11" s="643"/>
      <c r="AS11" s="643"/>
      <c r="AT11" s="643"/>
      <c r="AU11" s="643"/>
      <c r="AV11" s="643"/>
      <c r="AW11" s="643"/>
      <c r="AX11" s="643"/>
      <c r="AY11" s="643"/>
      <c r="AZ11" s="643"/>
      <c r="BA11" s="643"/>
      <c r="BB11" s="643"/>
      <c r="BC11" s="643"/>
      <c r="BD11" s="643"/>
      <c r="BE11" s="643"/>
      <c r="BF11" s="644"/>
      <c r="BG11" s="645">
        <v>39107</v>
      </c>
      <c r="BH11" s="646"/>
      <c r="BI11" s="646"/>
      <c r="BJ11" s="646"/>
      <c r="BK11" s="646"/>
      <c r="BL11" s="646"/>
      <c r="BM11" s="646"/>
      <c r="BN11" s="647"/>
      <c r="BO11" s="648">
        <v>3.3</v>
      </c>
      <c r="BP11" s="648"/>
      <c r="BQ11" s="648"/>
      <c r="BR11" s="648"/>
      <c r="BS11" s="654">
        <v>7757</v>
      </c>
      <c r="BT11" s="646"/>
      <c r="BU11" s="646"/>
      <c r="BV11" s="646"/>
      <c r="BW11" s="646"/>
      <c r="BX11" s="646"/>
      <c r="BY11" s="646"/>
      <c r="BZ11" s="646"/>
      <c r="CA11" s="646"/>
      <c r="CB11" s="655"/>
      <c r="CD11" s="660" t="s">
        <v>252</v>
      </c>
      <c r="CE11" s="661"/>
      <c r="CF11" s="661"/>
      <c r="CG11" s="661"/>
      <c r="CH11" s="661"/>
      <c r="CI11" s="661"/>
      <c r="CJ11" s="661"/>
      <c r="CK11" s="661"/>
      <c r="CL11" s="661"/>
      <c r="CM11" s="661"/>
      <c r="CN11" s="661"/>
      <c r="CO11" s="661"/>
      <c r="CP11" s="661"/>
      <c r="CQ11" s="662"/>
      <c r="CR11" s="645">
        <v>621931</v>
      </c>
      <c r="CS11" s="646"/>
      <c r="CT11" s="646"/>
      <c r="CU11" s="646"/>
      <c r="CV11" s="646"/>
      <c r="CW11" s="646"/>
      <c r="CX11" s="646"/>
      <c r="CY11" s="647"/>
      <c r="CZ11" s="648">
        <v>8.6999999999999993</v>
      </c>
      <c r="DA11" s="648"/>
      <c r="DB11" s="648"/>
      <c r="DC11" s="648"/>
      <c r="DD11" s="654">
        <v>457973</v>
      </c>
      <c r="DE11" s="646"/>
      <c r="DF11" s="646"/>
      <c r="DG11" s="646"/>
      <c r="DH11" s="646"/>
      <c r="DI11" s="646"/>
      <c r="DJ11" s="646"/>
      <c r="DK11" s="646"/>
      <c r="DL11" s="646"/>
      <c r="DM11" s="646"/>
      <c r="DN11" s="646"/>
      <c r="DO11" s="646"/>
      <c r="DP11" s="647"/>
      <c r="DQ11" s="654">
        <v>126564</v>
      </c>
      <c r="DR11" s="646"/>
      <c r="DS11" s="646"/>
      <c r="DT11" s="646"/>
      <c r="DU11" s="646"/>
      <c r="DV11" s="646"/>
      <c r="DW11" s="646"/>
      <c r="DX11" s="646"/>
      <c r="DY11" s="646"/>
      <c r="DZ11" s="646"/>
      <c r="EA11" s="646"/>
      <c r="EB11" s="646"/>
      <c r="EC11" s="655"/>
    </row>
    <row r="12" spans="2:143" ht="11.25" customHeight="1">
      <c r="B12" s="642" t="s">
        <v>253</v>
      </c>
      <c r="C12" s="643"/>
      <c r="D12" s="643"/>
      <c r="E12" s="643"/>
      <c r="F12" s="643"/>
      <c r="G12" s="643"/>
      <c r="H12" s="643"/>
      <c r="I12" s="643"/>
      <c r="J12" s="643"/>
      <c r="K12" s="643"/>
      <c r="L12" s="643"/>
      <c r="M12" s="643"/>
      <c r="N12" s="643"/>
      <c r="O12" s="643"/>
      <c r="P12" s="643"/>
      <c r="Q12" s="644"/>
      <c r="R12" s="645">
        <v>984</v>
      </c>
      <c r="S12" s="646"/>
      <c r="T12" s="646"/>
      <c r="U12" s="646"/>
      <c r="V12" s="646"/>
      <c r="W12" s="646"/>
      <c r="X12" s="646"/>
      <c r="Y12" s="647"/>
      <c r="Z12" s="648">
        <v>0</v>
      </c>
      <c r="AA12" s="648"/>
      <c r="AB12" s="648"/>
      <c r="AC12" s="648"/>
      <c r="AD12" s="649">
        <v>984</v>
      </c>
      <c r="AE12" s="649"/>
      <c r="AF12" s="649"/>
      <c r="AG12" s="649"/>
      <c r="AH12" s="649"/>
      <c r="AI12" s="649"/>
      <c r="AJ12" s="649"/>
      <c r="AK12" s="649"/>
      <c r="AL12" s="650">
        <v>0</v>
      </c>
      <c r="AM12" s="651"/>
      <c r="AN12" s="651"/>
      <c r="AO12" s="652"/>
      <c r="AP12" s="642" t="s">
        <v>254</v>
      </c>
      <c r="AQ12" s="643"/>
      <c r="AR12" s="643"/>
      <c r="AS12" s="643"/>
      <c r="AT12" s="643"/>
      <c r="AU12" s="643"/>
      <c r="AV12" s="643"/>
      <c r="AW12" s="643"/>
      <c r="AX12" s="643"/>
      <c r="AY12" s="643"/>
      <c r="AZ12" s="643"/>
      <c r="BA12" s="643"/>
      <c r="BB12" s="643"/>
      <c r="BC12" s="643"/>
      <c r="BD12" s="643"/>
      <c r="BE12" s="643"/>
      <c r="BF12" s="644"/>
      <c r="BG12" s="645">
        <v>558561</v>
      </c>
      <c r="BH12" s="646"/>
      <c r="BI12" s="646"/>
      <c r="BJ12" s="646"/>
      <c r="BK12" s="646"/>
      <c r="BL12" s="646"/>
      <c r="BM12" s="646"/>
      <c r="BN12" s="647"/>
      <c r="BO12" s="648">
        <v>47.5</v>
      </c>
      <c r="BP12" s="648"/>
      <c r="BQ12" s="648"/>
      <c r="BR12" s="648"/>
      <c r="BS12" s="654" t="s">
        <v>129</v>
      </c>
      <c r="BT12" s="646"/>
      <c r="BU12" s="646"/>
      <c r="BV12" s="646"/>
      <c r="BW12" s="646"/>
      <c r="BX12" s="646"/>
      <c r="BY12" s="646"/>
      <c r="BZ12" s="646"/>
      <c r="CA12" s="646"/>
      <c r="CB12" s="655"/>
      <c r="CD12" s="660" t="s">
        <v>255</v>
      </c>
      <c r="CE12" s="661"/>
      <c r="CF12" s="661"/>
      <c r="CG12" s="661"/>
      <c r="CH12" s="661"/>
      <c r="CI12" s="661"/>
      <c r="CJ12" s="661"/>
      <c r="CK12" s="661"/>
      <c r="CL12" s="661"/>
      <c r="CM12" s="661"/>
      <c r="CN12" s="661"/>
      <c r="CO12" s="661"/>
      <c r="CP12" s="661"/>
      <c r="CQ12" s="662"/>
      <c r="CR12" s="645">
        <v>386781</v>
      </c>
      <c r="CS12" s="646"/>
      <c r="CT12" s="646"/>
      <c r="CU12" s="646"/>
      <c r="CV12" s="646"/>
      <c r="CW12" s="646"/>
      <c r="CX12" s="646"/>
      <c r="CY12" s="647"/>
      <c r="CZ12" s="648">
        <v>5.4</v>
      </c>
      <c r="DA12" s="648"/>
      <c r="DB12" s="648"/>
      <c r="DC12" s="648"/>
      <c r="DD12" s="654">
        <v>71011</v>
      </c>
      <c r="DE12" s="646"/>
      <c r="DF12" s="646"/>
      <c r="DG12" s="646"/>
      <c r="DH12" s="646"/>
      <c r="DI12" s="646"/>
      <c r="DJ12" s="646"/>
      <c r="DK12" s="646"/>
      <c r="DL12" s="646"/>
      <c r="DM12" s="646"/>
      <c r="DN12" s="646"/>
      <c r="DO12" s="646"/>
      <c r="DP12" s="647"/>
      <c r="DQ12" s="654">
        <v>261296</v>
      </c>
      <c r="DR12" s="646"/>
      <c r="DS12" s="646"/>
      <c r="DT12" s="646"/>
      <c r="DU12" s="646"/>
      <c r="DV12" s="646"/>
      <c r="DW12" s="646"/>
      <c r="DX12" s="646"/>
      <c r="DY12" s="646"/>
      <c r="DZ12" s="646"/>
      <c r="EA12" s="646"/>
      <c r="EB12" s="646"/>
      <c r="EC12" s="655"/>
    </row>
    <row r="13" spans="2:143" ht="11.25" customHeight="1">
      <c r="B13" s="642" t="s">
        <v>256</v>
      </c>
      <c r="C13" s="643"/>
      <c r="D13" s="643"/>
      <c r="E13" s="643"/>
      <c r="F13" s="643"/>
      <c r="G13" s="643"/>
      <c r="H13" s="643"/>
      <c r="I13" s="643"/>
      <c r="J13" s="643"/>
      <c r="K13" s="643"/>
      <c r="L13" s="643"/>
      <c r="M13" s="643"/>
      <c r="N13" s="643"/>
      <c r="O13" s="643"/>
      <c r="P13" s="643"/>
      <c r="Q13" s="644"/>
      <c r="R13" s="645" t="s">
        <v>242</v>
      </c>
      <c r="S13" s="646"/>
      <c r="T13" s="646"/>
      <c r="U13" s="646"/>
      <c r="V13" s="646"/>
      <c r="W13" s="646"/>
      <c r="X13" s="646"/>
      <c r="Y13" s="647"/>
      <c r="Z13" s="648" t="s">
        <v>242</v>
      </c>
      <c r="AA13" s="648"/>
      <c r="AB13" s="648"/>
      <c r="AC13" s="648"/>
      <c r="AD13" s="649" t="s">
        <v>129</v>
      </c>
      <c r="AE13" s="649"/>
      <c r="AF13" s="649"/>
      <c r="AG13" s="649"/>
      <c r="AH13" s="649"/>
      <c r="AI13" s="649"/>
      <c r="AJ13" s="649"/>
      <c r="AK13" s="649"/>
      <c r="AL13" s="650" t="s">
        <v>242</v>
      </c>
      <c r="AM13" s="651"/>
      <c r="AN13" s="651"/>
      <c r="AO13" s="652"/>
      <c r="AP13" s="642" t="s">
        <v>257</v>
      </c>
      <c r="AQ13" s="643"/>
      <c r="AR13" s="643"/>
      <c r="AS13" s="643"/>
      <c r="AT13" s="643"/>
      <c r="AU13" s="643"/>
      <c r="AV13" s="643"/>
      <c r="AW13" s="643"/>
      <c r="AX13" s="643"/>
      <c r="AY13" s="643"/>
      <c r="AZ13" s="643"/>
      <c r="BA13" s="643"/>
      <c r="BB13" s="643"/>
      <c r="BC13" s="643"/>
      <c r="BD13" s="643"/>
      <c r="BE13" s="643"/>
      <c r="BF13" s="644"/>
      <c r="BG13" s="645">
        <v>557610</v>
      </c>
      <c r="BH13" s="646"/>
      <c r="BI13" s="646"/>
      <c r="BJ13" s="646"/>
      <c r="BK13" s="646"/>
      <c r="BL13" s="646"/>
      <c r="BM13" s="646"/>
      <c r="BN13" s="647"/>
      <c r="BO13" s="648">
        <v>47.4</v>
      </c>
      <c r="BP13" s="648"/>
      <c r="BQ13" s="648"/>
      <c r="BR13" s="648"/>
      <c r="BS13" s="654" t="s">
        <v>242</v>
      </c>
      <c r="BT13" s="646"/>
      <c r="BU13" s="646"/>
      <c r="BV13" s="646"/>
      <c r="BW13" s="646"/>
      <c r="BX13" s="646"/>
      <c r="BY13" s="646"/>
      <c r="BZ13" s="646"/>
      <c r="CA13" s="646"/>
      <c r="CB13" s="655"/>
      <c r="CD13" s="660" t="s">
        <v>258</v>
      </c>
      <c r="CE13" s="661"/>
      <c r="CF13" s="661"/>
      <c r="CG13" s="661"/>
      <c r="CH13" s="661"/>
      <c r="CI13" s="661"/>
      <c r="CJ13" s="661"/>
      <c r="CK13" s="661"/>
      <c r="CL13" s="661"/>
      <c r="CM13" s="661"/>
      <c r="CN13" s="661"/>
      <c r="CO13" s="661"/>
      <c r="CP13" s="661"/>
      <c r="CQ13" s="662"/>
      <c r="CR13" s="645">
        <v>1373479</v>
      </c>
      <c r="CS13" s="646"/>
      <c r="CT13" s="646"/>
      <c r="CU13" s="646"/>
      <c r="CV13" s="646"/>
      <c r="CW13" s="646"/>
      <c r="CX13" s="646"/>
      <c r="CY13" s="647"/>
      <c r="CZ13" s="648">
        <v>19.2</v>
      </c>
      <c r="DA13" s="648"/>
      <c r="DB13" s="648"/>
      <c r="DC13" s="648"/>
      <c r="DD13" s="654">
        <v>218272</v>
      </c>
      <c r="DE13" s="646"/>
      <c r="DF13" s="646"/>
      <c r="DG13" s="646"/>
      <c r="DH13" s="646"/>
      <c r="DI13" s="646"/>
      <c r="DJ13" s="646"/>
      <c r="DK13" s="646"/>
      <c r="DL13" s="646"/>
      <c r="DM13" s="646"/>
      <c r="DN13" s="646"/>
      <c r="DO13" s="646"/>
      <c r="DP13" s="647"/>
      <c r="DQ13" s="654">
        <v>713449</v>
      </c>
      <c r="DR13" s="646"/>
      <c r="DS13" s="646"/>
      <c r="DT13" s="646"/>
      <c r="DU13" s="646"/>
      <c r="DV13" s="646"/>
      <c r="DW13" s="646"/>
      <c r="DX13" s="646"/>
      <c r="DY13" s="646"/>
      <c r="DZ13" s="646"/>
      <c r="EA13" s="646"/>
      <c r="EB13" s="646"/>
      <c r="EC13" s="655"/>
    </row>
    <row r="14" spans="2:143" ht="11.25" customHeight="1">
      <c r="B14" s="642" t="s">
        <v>259</v>
      </c>
      <c r="C14" s="643"/>
      <c r="D14" s="643"/>
      <c r="E14" s="643"/>
      <c r="F14" s="643"/>
      <c r="G14" s="643"/>
      <c r="H14" s="643"/>
      <c r="I14" s="643"/>
      <c r="J14" s="643"/>
      <c r="K14" s="643"/>
      <c r="L14" s="643"/>
      <c r="M14" s="643"/>
      <c r="N14" s="643"/>
      <c r="O14" s="643"/>
      <c r="P14" s="643"/>
      <c r="Q14" s="644"/>
      <c r="R14" s="645">
        <v>7715</v>
      </c>
      <c r="S14" s="646"/>
      <c r="T14" s="646"/>
      <c r="U14" s="646"/>
      <c r="V14" s="646"/>
      <c r="W14" s="646"/>
      <c r="X14" s="646"/>
      <c r="Y14" s="647"/>
      <c r="Z14" s="648">
        <v>0.1</v>
      </c>
      <c r="AA14" s="648"/>
      <c r="AB14" s="648"/>
      <c r="AC14" s="648"/>
      <c r="AD14" s="649">
        <v>7715</v>
      </c>
      <c r="AE14" s="649"/>
      <c r="AF14" s="649"/>
      <c r="AG14" s="649"/>
      <c r="AH14" s="649"/>
      <c r="AI14" s="649"/>
      <c r="AJ14" s="649"/>
      <c r="AK14" s="649"/>
      <c r="AL14" s="650">
        <v>0.2</v>
      </c>
      <c r="AM14" s="651"/>
      <c r="AN14" s="651"/>
      <c r="AO14" s="652"/>
      <c r="AP14" s="642" t="s">
        <v>260</v>
      </c>
      <c r="AQ14" s="643"/>
      <c r="AR14" s="643"/>
      <c r="AS14" s="643"/>
      <c r="AT14" s="643"/>
      <c r="AU14" s="643"/>
      <c r="AV14" s="643"/>
      <c r="AW14" s="643"/>
      <c r="AX14" s="643"/>
      <c r="AY14" s="643"/>
      <c r="AZ14" s="643"/>
      <c r="BA14" s="643"/>
      <c r="BB14" s="643"/>
      <c r="BC14" s="643"/>
      <c r="BD14" s="643"/>
      <c r="BE14" s="643"/>
      <c r="BF14" s="644"/>
      <c r="BG14" s="645">
        <v>21690</v>
      </c>
      <c r="BH14" s="646"/>
      <c r="BI14" s="646"/>
      <c r="BJ14" s="646"/>
      <c r="BK14" s="646"/>
      <c r="BL14" s="646"/>
      <c r="BM14" s="646"/>
      <c r="BN14" s="647"/>
      <c r="BO14" s="648">
        <v>1.8</v>
      </c>
      <c r="BP14" s="648"/>
      <c r="BQ14" s="648"/>
      <c r="BR14" s="648"/>
      <c r="BS14" s="654" t="s">
        <v>129</v>
      </c>
      <c r="BT14" s="646"/>
      <c r="BU14" s="646"/>
      <c r="BV14" s="646"/>
      <c r="BW14" s="646"/>
      <c r="BX14" s="646"/>
      <c r="BY14" s="646"/>
      <c r="BZ14" s="646"/>
      <c r="CA14" s="646"/>
      <c r="CB14" s="655"/>
      <c r="CD14" s="660" t="s">
        <v>261</v>
      </c>
      <c r="CE14" s="661"/>
      <c r="CF14" s="661"/>
      <c r="CG14" s="661"/>
      <c r="CH14" s="661"/>
      <c r="CI14" s="661"/>
      <c r="CJ14" s="661"/>
      <c r="CK14" s="661"/>
      <c r="CL14" s="661"/>
      <c r="CM14" s="661"/>
      <c r="CN14" s="661"/>
      <c r="CO14" s="661"/>
      <c r="CP14" s="661"/>
      <c r="CQ14" s="662"/>
      <c r="CR14" s="645">
        <v>403754</v>
      </c>
      <c r="CS14" s="646"/>
      <c r="CT14" s="646"/>
      <c r="CU14" s="646"/>
      <c r="CV14" s="646"/>
      <c r="CW14" s="646"/>
      <c r="CX14" s="646"/>
      <c r="CY14" s="647"/>
      <c r="CZ14" s="648">
        <v>5.6</v>
      </c>
      <c r="DA14" s="648"/>
      <c r="DB14" s="648"/>
      <c r="DC14" s="648"/>
      <c r="DD14" s="654">
        <v>7477</v>
      </c>
      <c r="DE14" s="646"/>
      <c r="DF14" s="646"/>
      <c r="DG14" s="646"/>
      <c r="DH14" s="646"/>
      <c r="DI14" s="646"/>
      <c r="DJ14" s="646"/>
      <c r="DK14" s="646"/>
      <c r="DL14" s="646"/>
      <c r="DM14" s="646"/>
      <c r="DN14" s="646"/>
      <c r="DO14" s="646"/>
      <c r="DP14" s="647"/>
      <c r="DQ14" s="654">
        <v>316997</v>
      </c>
      <c r="DR14" s="646"/>
      <c r="DS14" s="646"/>
      <c r="DT14" s="646"/>
      <c r="DU14" s="646"/>
      <c r="DV14" s="646"/>
      <c r="DW14" s="646"/>
      <c r="DX14" s="646"/>
      <c r="DY14" s="646"/>
      <c r="DZ14" s="646"/>
      <c r="EA14" s="646"/>
      <c r="EB14" s="646"/>
      <c r="EC14" s="655"/>
    </row>
    <row r="15" spans="2:143" ht="11.25" customHeight="1">
      <c r="B15" s="642" t="s">
        <v>262</v>
      </c>
      <c r="C15" s="643"/>
      <c r="D15" s="643"/>
      <c r="E15" s="643"/>
      <c r="F15" s="643"/>
      <c r="G15" s="643"/>
      <c r="H15" s="643"/>
      <c r="I15" s="643"/>
      <c r="J15" s="643"/>
      <c r="K15" s="643"/>
      <c r="L15" s="643"/>
      <c r="M15" s="643"/>
      <c r="N15" s="643"/>
      <c r="O15" s="643"/>
      <c r="P15" s="643"/>
      <c r="Q15" s="644"/>
      <c r="R15" s="645" t="s">
        <v>175</v>
      </c>
      <c r="S15" s="646"/>
      <c r="T15" s="646"/>
      <c r="U15" s="646"/>
      <c r="V15" s="646"/>
      <c r="W15" s="646"/>
      <c r="X15" s="646"/>
      <c r="Y15" s="647"/>
      <c r="Z15" s="648" t="s">
        <v>242</v>
      </c>
      <c r="AA15" s="648"/>
      <c r="AB15" s="648"/>
      <c r="AC15" s="648"/>
      <c r="AD15" s="649" t="s">
        <v>129</v>
      </c>
      <c r="AE15" s="649"/>
      <c r="AF15" s="649"/>
      <c r="AG15" s="649"/>
      <c r="AH15" s="649"/>
      <c r="AI15" s="649"/>
      <c r="AJ15" s="649"/>
      <c r="AK15" s="649"/>
      <c r="AL15" s="650" t="s">
        <v>129</v>
      </c>
      <c r="AM15" s="651"/>
      <c r="AN15" s="651"/>
      <c r="AO15" s="652"/>
      <c r="AP15" s="642" t="s">
        <v>263</v>
      </c>
      <c r="AQ15" s="643"/>
      <c r="AR15" s="643"/>
      <c r="AS15" s="643"/>
      <c r="AT15" s="643"/>
      <c r="AU15" s="643"/>
      <c r="AV15" s="643"/>
      <c r="AW15" s="643"/>
      <c r="AX15" s="643"/>
      <c r="AY15" s="643"/>
      <c r="AZ15" s="643"/>
      <c r="BA15" s="643"/>
      <c r="BB15" s="643"/>
      <c r="BC15" s="643"/>
      <c r="BD15" s="643"/>
      <c r="BE15" s="643"/>
      <c r="BF15" s="644"/>
      <c r="BG15" s="645">
        <v>78343</v>
      </c>
      <c r="BH15" s="646"/>
      <c r="BI15" s="646"/>
      <c r="BJ15" s="646"/>
      <c r="BK15" s="646"/>
      <c r="BL15" s="646"/>
      <c r="BM15" s="646"/>
      <c r="BN15" s="647"/>
      <c r="BO15" s="648">
        <v>6.7</v>
      </c>
      <c r="BP15" s="648"/>
      <c r="BQ15" s="648"/>
      <c r="BR15" s="648"/>
      <c r="BS15" s="654" t="s">
        <v>242</v>
      </c>
      <c r="BT15" s="646"/>
      <c r="BU15" s="646"/>
      <c r="BV15" s="646"/>
      <c r="BW15" s="646"/>
      <c r="BX15" s="646"/>
      <c r="BY15" s="646"/>
      <c r="BZ15" s="646"/>
      <c r="CA15" s="646"/>
      <c r="CB15" s="655"/>
      <c r="CD15" s="660" t="s">
        <v>264</v>
      </c>
      <c r="CE15" s="661"/>
      <c r="CF15" s="661"/>
      <c r="CG15" s="661"/>
      <c r="CH15" s="661"/>
      <c r="CI15" s="661"/>
      <c r="CJ15" s="661"/>
      <c r="CK15" s="661"/>
      <c r="CL15" s="661"/>
      <c r="CM15" s="661"/>
      <c r="CN15" s="661"/>
      <c r="CO15" s="661"/>
      <c r="CP15" s="661"/>
      <c r="CQ15" s="662"/>
      <c r="CR15" s="645">
        <v>541361</v>
      </c>
      <c r="CS15" s="646"/>
      <c r="CT15" s="646"/>
      <c r="CU15" s="646"/>
      <c r="CV15" s="646"/>
      <c r="CW15" s="646"/>
      <c r="CX15" s="646"/>
      <c r="CY15" s="647"/>
      <c r="CZ15" s="648">
        <v>7.6</v>
      </c>
      <c r="DA15" s="648"/>
      <c r="DB15" s="648"/>
      <c r="DC15" s="648"/>
      <c r="DD15" s="654">
        <v>25603</v>
      </c>
      <c r="DE15" s="646"/>
      <c r="DF15" s="646"/>
      <c r="DG15" s="646"/>
      <c r="DH15" s="646"/>
      <c r="DI15" s="646"/>
      <c r="DJ15" s="646"/>
      <c r="DK15" s="646"/>
      <c r="DL15" s="646"/>
      <c r="DM15" s="646"/>
      <c r="DN15" s="646"/>
      <c r="DO15" s="646"/>
      <c r="DP15" s="647"/>
      <c r="DQ15" s="654">
        <v>478317</v>
      </c>
      <c r="DR15" s="646"/>
      <c r="DS15" s="646"/>
      <c r="DT15" s="646"/>
      <c r="DU15" s="646"/>
      <c r="DV15" s="646"/>
      <c r="DW15" s="646"/>
      <c r="DX15" s="646"/>
      <c r="DY15" s="646"/>
      <c r="DZ15" s="646"/>
      <c r="EA15" s="646"/>
      <c r="EB15" s="646"/>
      <c r="EC15" s="655"/>
    </row>
    <row r="16" spans="2:143" ht="11.25" customHeight="1">
      <c r="B16" s="642" t="s">
        <v>265</v>
      </c>
      <c r="C16" s="643"/>
      <c r="D16" s="643"/>
      <c r="E16" s="643"/>
      <c r="F16" s="643"/>
      <c r="G16" s="643"/>
      <c r="H16" s="643"/>
      <c r="I16" s="643"/>
      <c r="J16" s="643"/>
      <c r="K16" s="643"/>
      <c r="L16" s="643"/>
      <c r="M16" s="643"/>
      <c r="N16" s="643"/>
      <c r="O16" s="643"/>
      <c r="P16" s="643"/>
      <c r="Q16" s="644"/>
      <c r="R16" s="645">
        <v>2228</v>
      </c>
      <c r="S16" s="646"/>
      <c r="T16" s="646"/>
      <c r="U16" s="646"/>
      <c r="V16" s="646"/>
      <c r="W16" s="646"/>
      <c r="X16" s="646"/>
      <c r="Y16" s="647"/>
      <c r="Z16" s="648">
        <v>0</v>
      </c>
      <c r="AA16" s="648"/>
      <c r="AB16" s="648"/>
      <c r="AC16" s="648"/>
      <c r="AD16" s="649">
        <v>2228</v>
      </c>
      <c r="AE16" s="649"/>
      <c r="AF16" s="649"/>
      <c r="AG16" s="649"/>
      <c r="AH16" s="649"/>
      <c r="AI16" s="649"/>
      <c r="AJ16" s="649"/>
      <c r="AK16" s="649"/>
      <c r="AL16" s="650">
        <v>0.1</v>
      </c>
      <c r="AM16" s="651"/>
      <c r="AN16" s="651"/>
      <c r="AO16" s="652"/>
      <c r="AP16" s="642" t="s">
        <v>266</v>
      </c>
      <c r="AQ16" s="643"/>
      <c r="AR16" s="643"/>
      <c r="AS16" s="643"/>
      <c r="AT16" s="643"/>
      <c r="AU16" s="643"/>
      <c r="AV16" s="643"/>
      <c r="AW16" s="643"/>
      <c r="AX16" s="643"/>
      <c r="AY16" s="643"/>
      <c r="AZ16" s="643"/>
      <c r="BA16" s="643"/>
      <c r="BB16" s="643"/>
      <c r="BC16" s="643"/>
      <c r="BD16" s="643"/>
      <c r="BE16" s="643"/>
      <c r="BF16" s="644"/>
      <c r="BG16" s="645" t="s">
        <v>242</v>
      </c>
      <c r="BH16" s="646"/>
      <c r="BI16" s="646"/>
      <c r="BJ16" s="646"/>
      <c r="BK16" s="646"/>
      <c r="BL16" s="646"/>
      <c r="BM16" s="646"/>
      <c r="BN16" s="647"/>
      <c r="BO16" s="648" t="s">
        <v>129</v>
      </c>
      <c r="BP16" s="648"/>
      <c r="BQ16" s="648"/>
      <c r="BR16" s="648"/>
      <c r="BS16" s="654" t="s">
        <v>242</v>
      </c>
      <c r="BT16" s="646"/>
      <c r="BU16" s="646"/>
      <c r="BV16" s="646"/>
      <c r="BW16" s="646"/>
      <c r="BX16" s="646"/>
      <c r="BY16" s="646"/>
      <c r="BZ16" s="646"/>
      <c r="CA16" s="646"/>
      <c r="CB16" s="655"/>
      <c r="CD16" s="660" t="s">
        <v>267</v>
      </c>
      <c r="CE16" s="661"/>
      <c r="CF16" s="661"/>
      <c r="CG16" s="661"/>
      <c r="CH16" s="661"/>
      <c r="CI16" s="661"/>
      <c r="CJ16" s="661"/>
      <c r="CK16" s="661"/>
      <c r="CL16" s="661"/>
      <c r="CM16" s="661"/>
      <c r="CN16" s="661"/>
      <c r="CO16" s="661"/>
      <c r="CP16" s="661"/>
      <c r="CQ16" s="662"/>
      <c r="CR16" s="645" t="s">
        <v>242</v>
      </c>
      <c r="CS16" s="646"/>
      <c r="CT16" s="646"/>
      <c r="CU16" s="646"/>
      <c r="CV16" s="646"/>
      <c r="CW16" s="646"/>
      <c r="CX16" s="646"/>
      <c r="CY16" s="647"/>
      <c r="CZ16" s="648" t="s">
        <v>129</v>
      </c>
      <c r="DA16" s="648"/>
      <c r="DB16" s="648"/>
      <c r="DC16" s="648"/>
      <c r="DD16" s="654" t="s">
        <v>242</v>
      </c>
      <c r="DE16" s="646"/>
      <c r="DF16" s="646"/>
      <c r="DG16" s="646"/>
      <c r="DH16" s="646"/>
      <c r="DI16" s="646"/>
      <c r="DJ16" s="646"/>
      <c r="DK16" s="646"/>
      <c r="DL16" s="646"/>
      <c r="DM16" s="646"/>
      <c r="DN16" s="646"/>
      <c r="DO16" s="646"/>
      <c r="DP16" s="647"/>
      <c r="DQ16" s="654" t="s">
        <v>129</v>
      </c>
      <c r="DR16" s="646"/>
      <c r="DS16" s="646"/>
      <c r="DT16" s="646"/>
      <c r="DU16" s="646"/>
      <c r="DV16" s="646"/>
      <c r="DW16" s="646"/>
      <c r="DX16" s="646"/>
      <c r="DY16" s="646"/>
      <c r="DZ16" s="646"/>
      <c r="EA16" s="646"/>
      <c r="EB16" s="646"/>
      <c r="EC16" s="655"/>
    </row>
    <row r="17" spans="2:133" ht="11.25" customHeight="1">
      <c r="B17" s="642" t="s">
        <v>268</v>
      </c>
      <c r="C17" s="643"/>
      <c r="D17" s="643"/>
      <c r="E17" s="643"/>
      <c r="F17" s="643"/>
      <c r="G17" s="643"/>
      <c r="H17" s="643"/>
      <c r="I17" s="643"/>
      <c r="J17" s="643"/>
      <c r="K17" s="643"/>
      <c r="L17" s="643"/>
      <c r="M17" s="643"/>
      <c r="N17" s="643"/>
      <c r="O17" s="643"/>
      <c r="P17" s="643"/>
      <c r="Q17" s="644"/>
      <c r="R17" s="645">
        <v>13151</v>
      </c>
      <c r="S17" s="646"/>
      <c r="T17" s="646"/>
      <c r="U17" s="646"/>
      <c r="V17" s="646"/>
      <c r="W17" s="646"/>
      <c r="X17" s="646"/>
      <c r="Y17" s="647"/>
      <c r="Z17" s="648">
        <v>0.2</v>
      </c>
      <c r="AA17" s="648"/>
      <c r="AB17" s="648"/>
      <c r="AC17" s="648"/>
      <c r="AD17" s="649">
        <v>13151</v>
      </c>
      <c r="AE17" s="649"/>
      <c r="AF17" s="649"/>
      <c r="AG17" s="649"/>
      <c r="AH17" s="649"/>
      <c r="AI17" s="649"/>
      <c r="AJ17" s="649"/>
      <c r="AK17" s="649"/>
      <c r="AL17" s="650">
        <v>0.3</v>
      </c>
      <c r="AM17" s="651"/>
      <c r="AN17" s="651"/>
      <c r="AO17" s="652"/>
      <c r="AP17" s="642" t="s">
        <v>269</v>
      </c>
      <c r="AQ17" s="643"/>
      <c r="AR17" s="643"/>
      <c r="AS17" s="643"/>
      <c r="AT17" s="643"/>
      <c r="AU17" s="643"/>
      <c r="AV17" s="643"/>
      <c r="AW17" s="643"/>
      <c r="AX17" s="643"/>
      <c r="AY17" s="643"/>
      <c r="AZ17" s="643"/>
      <c r="BA17" s="643"/>
      <c r="BB17" s="643"/>
      <c r="BC17" s="643"/>
      <c r="BD17" s="643"/>
      <c r="BE17" s="643"/>
      <c r="BF17" s="644"/>
      <c r="BG17" s="645" t="s">
        <v>242</v>
      </c>
      <c r="BH17" s="646"/>
      <c r="BI17" s="646"/>
      <c r="BJ17" s="646"/>
      <c r="BK17" s="646"/>
      <c r="BL17" s="646"/>
      <c r="BM17" s="646"/>
      <c r="BN17" s="647"/>
      <c r="BO17" s="648" t="s">
        <v>129</v>
      </c>
      <c r="BP17" s="648"/>
      <c r="BQ17" s="648"/>
      <c r="BR17" s="648"/>
      <c r="BS17" s="654" t="s">
        <v>129</v>
      </c>
      <c r="BT17" s="646"/>
      <c r="BU17" s="646"/>
      <c r="BV17" s="646"/>
      <c r="BW17" s="646"/>
      <c r="BX17" s="646"/>
      <c r="BY17" s="646"/>
      <c r="BZ17" s="646"/>
      <c r="CA17" s="646"/>
      <c r="CB17" s="655"/>
      <c r="CD17" s="660" t="s">
        <v>270</v>
      </c>
      <c r="CE17" s="661"/>
      <c r="CF17" s="661"/>
      <c r="CG17" s="661"/>
      <c r="CH17" s="661"/>
      <c r="CI17" s="661"/>
      <c r="CJ17" s="661"/>
      <c r="CK17" s="661"/>
      <c r="CL17" s="661"/>
      <c r="CM17" s="661"/>
      <c r="CN17" s="661"/>
      <c r="CO17" s="661"/>
      <c r="CP17" s="661"/>
      <c r="CQ17" s="662"/>
      <c r="CR17" s="645">
        <v>867012</v>
      </c>
      <c r="CS17" s="646"/>
      <c r="CT17" s="646"/>
      <c r="CU17" s="646"/>
      <c r="CV17" s="646"/>
      <c r="CW17" s="646"/>
      <c r="CX17" s="646"/>
      <c r="CY17" s="647"/>
      <c r="CZ17" s="648">
        <v>12.1</v>
      </c>
      <c r="DA17" s="648"/>
      <c r="DB17" s="648"/>
      <c r="DC17" s="648"/>
      <c r="DD17" s="654" t="s">
        <v>129</v>
      </c>
      <c r="DE17" s="646"/>
      <c r="DF17" s="646"/>
      <c r="DG17" s="646"/>
      <c r="DH17" s="646"/>
      <c r="DI17" s="646"/>
      <c r="DJ17" s="646"/>
      <c r="DK17" s="646"/>
      <c r="DL17" s="646"/>
      <c r="DM17" s="646"/>
      <c r="DN17" s="646"/>
      <c r="DO17" s="646"/>
      <c r="DP17" s="647"/>
      <c r="DQ17" s="654">
        <v>738355</v>
      </c>
      <c r="DR17" s="646"/>
      <c r="DS17" s="646"/>
      <c r="DT17" s="646"/>
      <c r="DU17" s="646"/>
      <c r="DV17" s="646"/>
      <c r="DW17" s="646"/>
      <c r="DX17" s="646"/>
      <c r="DY17" s="646"/>
      <c r="DZ17" s="646"/>
      <c r="EA17" s="646"/>
      <c r="EB17" s="646"/>
      <c r="EC17" s="655"/>
    </row>
    <row r="18" spans="2:133" ht="11.25" customHeight="1">
      <c r="B18" s="642" t="s">
        <v>271</v>
      </c>
      <c r="C18" s="643"/>
      <c r="D18" s="643"/>
      <c r="E18" s="643"/>
      <c r="F18" s="643"/>
      <c r="G18" s="643"/>
      <c r="H18" s="643"/>
      <c r="I18" s="643"/>
      <c r="J18" s="643"/>
      <c r="K18" s="643"/>
      <c r="L18" s="643"/>
      <c r="M18" s="643"/>
      <c r="N18" s="643"/>
      <c r="O18" s="643"/>
      <c r="P18" s="643"/>
      <c r="Q18" s="644"/>
      <c r="R18" s="645">
        <v>1832</v>
      </c>
      <c r="S18" s="646"/>
      <c r="T18" s="646"/>
      <c r="U18" s="646"/>
      <c r="V18" s="646"/>
      <c r="W18" s="646"/>
      <c r="X18" s="646"/>
      <c r="Y18" s="647"/>
      <c r="Z18" s="648">
        <v>0</v>
      </c>
      <c r="AA18" s="648"/>
      <c r="AB18" s="648"/>
      <c r="AC18" s="648"/>
      <c r="AD18" s="649">
        <v>1832</v>
      </c>
      <c r="AE18" s="649"/>
      <c r="AF18" s="649"/>
      <c r="AG18" s="649"/>
      <c r="AH18" s="649"/>
      <c r="AI18" s="649"/>
      <c r="AJ18" s="649"/>
      <c r="AK18" s="649"/>
      <c r="AL18" s="650">
        <v>0</v>
      </c>
      <c r="AM18" s="651"/>
      <c r="AN18" s="651"/>
      <c r="AO18" s="652"/>
      <c r="AP18" s="642" t="s">
        <v>272</v>
      </c>
      <c r="AQ18" s="643"/>
      <c r="AR18" s="643"/>
      <c r="AS18" s="643"/>
      <c r="AT18" s="643"/>
      <c r="AU18" s="643"/>
      <c r="AV18" s="643"/>
      <c r="AW18" s="643"/>
      <c r="AX18" s="643"/>
      <c r="AY18" s="643"/>
      <c r="AZ18" s="643"/>
      <c r="BA18" s="643"/>
      <c r="BB18" s="643"/>
      <c r="BC18" s="643"/>
      <c r="BD18" s="643"/>
      <c r="BE18" s="643"/>
      <c r="BF18" s="644"/>
      <c r="BG18" s="645" t="s">
        <v>242</v>
      </c>
      <c r="BH18" s="646"/>
      <c r="BI18" s="646"/>
      <c r="BJ18" s="646"/>
      <c r="BK18" s="646"/>
      <c r="BL18" s="646"/>
      <c r="BM18" s="646"/>
      <c r="BN18" s="647"/>
      <c r="BO18" s="648" t="s">
        <v>129</v>
      </c>
      <c r="BP18" s="648"/>
      <c r="BQ18" s="648"/>
      <c r="BR18" s="648"/>
      <c r="BS18" s="654" t="s">
        <v>129</v>
      </c>
      <c r="BT18" s="646"/>
      <c r="BU18" s="646"/>
      <c r="BV18" s="646"/>
      <c r="BW18" s="646"/>
      <c r="BX18" s="646"/>
      <c r="BY18" s="646"/>
      <c r="BZ18" s="646"/>
      <c r="CA18" s="646"/>
      <c r="CB18" s="655"/>
      <c r="CD18" s="660" t="s">
        <v>273</v>
      </c>
      <c r="CE18" s="661"/>
      <c r="CF18" s="661"/>
      <c r="CG18" s="661"/>
      <c r="CH18" s="661"/>
      <c r="CI18" s="661"/>
      <c r="CJ18" s="661"/>
      <c r="CK18" s="661"/>
      <c r="CL18" s="661"/>
      <c r="CM18" s="661"/>
      <c r="CN18" s="661"/>
      <c r="CO18" s="661"/>
      <c r="CP18" s="661"/>
      <c r="CQ18" s="662"/>
      <c r="CR18" s="645" t="s">
        <v>242</v>
      </c>
      <c r="CS18" s="646"/>
      <c r="CT18" s="646"/>
      <c r="CU18" s="646"/>
      <c r="CV18" s="646"/>
      <c r="CW18" s="646"/>
      <c r="CX18" s="646"/>
      <c r="CY18" s="647"/>
      <c r="CZ18" s="648" t="s">
        <v>242</v>
      </c>
      <c r="DA18" s="648"/>
      <c r="DB18" s="648"/>
      <c r="DC18" s="648"/>
      <c r="DD18" s="654" t="s">
        <v>129</v>
      </c>
      <c r="DE18" s="646"/>
      <c r="DF18" s="646"/>
      <c r="DG18" s="646"/>
      <c r="DH18" s="646"/>
      <c r="DI18" s="646"/>
      <c r="DJ18" s="646"/>
      <c r="DK18" s="646"/>
      <c r="DL18" s="646"/>
      <c r="DM18" s="646"/>
      <c r="DN18" s="646"/>
      <c r="DO18" s="646"/>
      <c r="DP18" s="647"/>
      <c r="DQ18" s="654" t="s">
        <v>129</v>
      </c>
      <c r="DR18" s="646"/>
      <c r="DS18" s="646"/>
      <c r="DT18" s="646"/>
      <c r="DU18" s="646"/>
      <c r="DV18" s="646"/>
      <c r="DW18" s="646"/>
      <c r="DX18" s="646"/>
      <c r="DY18" s="646"/>
      <c r="DZ18" s="646"/>
      <c r="EA18" s="646"/>
      <c r="EB18" s="646"/>
      <c r="EC18" s="655"/>
    </row>
    <row r="19" spans="2:133" ht="11.25" customHeight="1">
      <c r="B19" s="642" t="s">
        <v>274</v>
      </c>
      <c r="C19" s="643"/>
      <c r="D19" s="643"/>
      <c r="E19" s="643"/>
      <c r="F19" s="643"/>
      <c r="G19" s="643"/>
      <c r="H19" s="643"/>
      <c r="I19" s="643"/>
      <c r="J19" s="643"/>
      <c r="K19" s="643"/>
      <c r="L19" s="643"/>
      <c r="M19" s="643"/>
      <c r="N19" s="643"/>
      <c r="O19" s="643"/>
      <c r="P19" s="643"/>
      <c r="Q19" s="644"/>
      <c r="R19" s="645">
        <v>1142</v>
      </c>
      <c r="S19" s="646"/>
      <c r="T19" s="646"/>
      <c r="U19" s="646"/>
      <c r="V19" s="646"/>
      <c r="W19" s="646"/>
      <c r="X19" s="646"/>
      <c r="Y19" s="647"/>
      <c r="Z19" s="648">
        <v>0</v>
      </c>
      <c r="AA19" s="648"/>
      <c r="AB19" s="648"/>
      <c r="AC19" s="648"/>
      <c r="AD19" s="649">
        <v>1142</v>
      </c>
      <c r="AE19" s="649"/>
      <c r="AF19" s="649"/>
      <c r="AG19" s="649"/>
      <c r="AH19" s="649"/>
      <c r="AI19" s="649"/>
      <c r="AJ19" s="649"/>
      <c r="AK19" s="649"/>
      <c r="AL19" s="650">
        <v>0</v>
      </c>
      <c r="AM19" s="651"/>
      <c r="AN19" s="651"/>
      <c r="AO19" s="652"/>
      <c r="AP19" s="642" t="s">
        <v>275</v>
      </c>
      <c r="AQ19" s="643"/>
      <c r="AR19" s="643"/>
      <c r="AS19" s="643"/>
      <c r="AT19" s="643"/>
      <c r="AU19" s="643"/>
      <c r="AV19" s="643"/>
      <c r="AW19" s="643"/>
      <c r="AX19" s="643"/>
      <c r="AY19" s="643"/>
      <c r="AZ19" s="643"/>
      <c r="BA19" s="643"/>
      <c r="BB19" s="643"/>
      <c r="BC19" s="643"/>
      <c r="BD19" s="643"/>
      <c r="BE19" s="643"/>
      <c r="BF19" s="644"/>
      <c r="BG19" s="645">
        <v>99020</v>
      </c>
      <c r="BH19" s="646"/>
      <c r="BI19" s="646"/>
      <c r="BJ19" s="646"/>
      <c r="BK19" s="646"/>
      <c r="BL19" s="646"/>
      <c r="BM19" s="646"/>
      <c r="BN19" s="647"/>
      <c r="BO19" s="648">
        <v>8.4</v>
      </c>
      <c r="BP19" s="648"/>
      <c r="BQ19" s="648"/>
      <c r="BR19" s="648"/>
      <c r="BS19" s="654" t="s">
        <v>129</v>
      </c>
      <c r="BT19" s="646"/>
      <c r="BU19" s="646"/>
      <c r="BV19" s="646"/>
      <c r="BW19" s="646"/>
      <c r="BX19" s="646"/>
      <c r="BY19" s="646"/>
      <c r="BZ19" s="646"/>
      <c r="CA19" s="646"/>
      <c r="CB19" s="655"/>
      <c r="CD19" s="660" t="s">
        <v>276</v>
      </c>
      <c r="CE19" s="661"/>
      <c r="CF19" s="661"/>
      <c r="CG19" s="661"/>
      <c r="CH19" s="661"/>
      <c r="CI19" s="661"/>
      <c r="CJ19" s="661"/>
      <c r="CK19" s="661"/>
      <c r="CL19" s="661"/>
      <c r="CM19" s="661"/>
      <c r="CN19" s="661"/>
      <c r="CO19" s="661"/>
      <c r="CP19" s="661"/>
      <c r="CQ19" s="662"/>
      <c r="CR19" s="645" t="s">
        <v>242</v>
      </c>
      <c r="CS19" s="646"/>
      <c r="CT19" s="646"/>
      <c r="CU19" s="646"/>
      <c r="CV19" s="646"/>
      <c r="CW19" s="646"/>
      <c r="CX19" s="646"/>
      <c r="CY19" s="647"/>
      <c r="CZ19" s="648" t="s">
        <v>129</v>
      </c>
      <c r="DA19" s="648"/>
      <c r="DB19" s="648"/>
      <c r="DC19" s="648"/>
      <c r="DD19" s="654" t="s">
        <v>242</v>
      </c>
      <c r="DE19" s="646"/>
      <c r="DF19" s="646"/>
      <c r="DG19" s="646"/>
      <c r="DH19" s="646"/>
      <c r="DI19" s="646"/>
      <c r="DJ19" s="646"/>
      <c r="DK19" s="646"/>
      <c r="DL19" s="646"/>
      <c r="DM19" s="646"/>
      <c r="DN19" s="646"/>
      <c r="DO19" s="646"/>
      <c r="DP19" s="647"/>
      <c r="DQ19" s="654" t="s">
        <v>129</v>
      </c>
      <c r="DR19" s="646"/>
      <c r="DS19" s="646"/>
      <c r="DT19" s="646"/>
      <c r="DU19" s="646"/>
      <c r="DV19" s="646"/>
      <c r="DW19" s="646"/>
      <c r="DX19" s="646"/>
      <c r="DY19" s="646"/>
      <c r="DZ19" s="646"/>
      <c r="EA19" s="646"/>
      <c r="EB19" s="646"/>
      <c r="EC19" s="655"/>
    </row>
    <row r="20" spans="2:133" ht="11.25" customHeight="1">
      <c r="B20" s="642" t="s">
        <v>277</v>
      </c>
      <c r="C20" s="643"/>
      <c r="D20" s="643"/>
      <c r="E20" s="643"/>
      <c r="F20" s="643"/>
      <c r="G20" s="643"/>
      <c r="H20" s="643"/>
      <c r="I20" s="643"/>
      <c r="J20" s="643"/>
      <c r="K20" s="643"/>
      <c r="L20" s="643"/>
      <c r="M20" s="643"/>
      <c r="N20" s="643"/>
      <c r="O20" s="643"/>
      <c r="P20" s="643"/>
      <c r="Q20" s="644"/>
      <c r="R20" s="645">
        <v>203</v>
      </c>
      <c r="S20" s="646"/>
      <c r="T20" s="646"/>
      <c r="U20" s="646"/>
      <c r="V20" s="646"/>
      <c r="W20" s="646"/>
      <c r="X20" s="646"/>
      <c r="Y20" s="647"/>
      <c r="Z20" s="648">
        <v>0</v>
      </c>
      <c r="AA20" s="648"/>
      <c r="AB20" s="648"/>
      <c r="AC20" s="648"/>
      <c r="AD20" s="649">
        <v>203</v>
      </c>
      <c r="AE20" s="649"/>
      <c r="AF20" s="649"/>
      <c r="AG20" s="649"/>
      <c r="AH20" s="649"/>
      <c r="AI20" s="649"/>
      <c r="AJ20" s="649"/>
      <c r="AK20" s="649"/>
      <c r="AL20" s="650">
        <v>0</v>
      </c>
      <c r="AM20" s="651"/>
      <c r="AN20" s="651"/>
      <c r="AO20" s="652"/>
      <c r="AP20" s="642" t="s">
        <v>278</v>
      </c>
      <c r="AQ20" s="643"/>
      <c r="AR20" s="643"/>
      <c r="AS20" s="643"/>
      <c r="AT20" s="643"/>
      <c r="AU20" s="643"/>
      <c r="AV20" s="643"/>
      <c r="AW20" s="643"/>
      <c r="AX20" s="643"/>
      <c r="AY20" s="643"/>
      <c r="AZ20" s="643"/>
      <c r="BA20" s="643"/>
      <c r="BB20" s="643"/>
      <c r="BC20" s="643"/>
      <c r="BD20" s="643"/>
      <c r="BE20" s="643"/>
      <c r="BF20" s="644"/>
      <c r="BG20" s="645">
        <v>99020</v>
      </c>
      <c r="BH20" s="646"/>
      <c r="BI20" s="646"/>
      <c r="BJ20" s="646"/>
      <c r="BK20" s="646"/>
      <c r="BL20" s="646"/>
      <c r="BM20" s="646"/>
      <c r="BN20" s="647"/>
      <c r="BO20" s="648">
        <v>8.4</v>
      </c>
      <c r="BP20" s="648"/>
      <c r="BQ20" s="648"/>
      <c r="BR20" s="648"/>
      <c r="BS20" s="654" t="s">
        <v>242</v>
      </c>
      <c r="BT20" s="646"/>
      <c r="BU20" s="646"/>
      <c r="BV20" s="646"/>
      <c r="BW20" s="646"/>
      <c r="BX20" s="646"/>
      <c r="BY20" s="646"/>
      <c r="BZ20" s="646"/>
      <c r="CA20" s="646"/>
      <c r="CB20" s="655"/>
      <c r="CD20" s="660" t="s">
        <v>279</v>
      </c>
      <c r="CE20" s="661"/>
      <c r="CF20" s="661"/>
      <c r="CG20" s="661"/>
      <c r="CH20" s="661"/>
      <c r="CI20" s="661"/>
      <c r="CJ20" s="661"/>
      <c r="CK20" s="661"/>
      <c r="CL20" s="661"/>
      <c r="CM20" s="661"/>
      <c r="CN20" s="661"/>
      <c r="CO20" s="661"/>
      <c r="CP20" s="661"/>
      <c r="CQ20" s="662"/>
      <c r="CR20" s="645">
        <v>7167114</v>
      </c>
      <c r="CS20" s="646"/>
      <c r="CT20" s="646"/>
      <c r="CU20" s="646"/>
      <c r="CV20" s="646"/>
      <c r="CW20" s="646"/>
      <c r="CX20" s="646"/>
      <c r="CY20" s="647"/>
      <c r="CZ20" s="648">
        <v>100</v>
      </c>
      <c r="DA20" s="648"/>
      <c r="DB20" s="648"/>
      <c r="DC20" s="648"/>
      <c r="DD20" s="654">
        <v>799582</v>
      </c>
      <c r="DE20" s="646"/>
      <c r="DF20" s="646"/>
      <c r="DG20" s="646"/>
      <c r="DH20" s="646"/>
      <c r="DI20" s="646"/>
      <c r="DJ20" s="646"/>
      <c r="DK20" s="646"/>
      <c r="DL20" s="646"/>
      <c r="DM20" s="646"/>
      <c r="DN20" s="646"/>
      <c r="DO20" s="646"/>
      <c r="DP20" s="647"/>
      <c r="DQ20" s="654">
        <v>4838940</v>
      </c>
      <c r="DR20" s="646"/>
      <c r="DS20" s="646"/>
      <c r="DT20" s="646"/>
      <c r="DU20" s="646"/>
      <c r="DV20" s="646"/>
      <c r="DW20" s="646"/>
      <c r="DX20" s="646"/>
      <c r="DY20" s="646"/>
      <c r="DZ20" s="646"/>
      <c r="EA20" s="646"/>
      <c r="EB20" s="646"/>
      <c r="EC20" s="655"/>
    </row>
    <row r="21" spans="2:133" ht="11.25" customHeight="1">
      <c r="B21" s="642" t="s">
        <v>280</v>
      </c>
      <c r="C21" s="643"/>
      <c r="D21" s="643"/>
      <c r="E21" s="643"/>
      <c r="F21" s="643"/>
      <c r="G21" s="643"/>
      <c r="H21" s="643"/>
      <c r="I21" s="643"/>
      <c r="J21" s="643"/>
      <c r="K21" s="643"/>
      <c r="L21" s="643"/>
      <c r="M21" s="643"/>
      <c r="N21" s="643"/>
      <c r="O21" s="643"/>
      <c r="P21" s="643"/>
      <c r="Q21" s="644"/>
      <c r="R21" s="645">
        <v>9974</v>
      </c>
      <c r="S21" s="646"/>
      <c r="T21" s="646"/>
      <c r="U21" s="646"/>
      <c r="V21" s="646"/>
      <c r="W21" s="646"/>
      <c r="X21" s="646"/>
      <c r="Y21" s="647"/>
      <c r="Z21" s="648">
        <v>0.1</v>
      </c>
      <c r="AA21" s="648"/>
      <c r="AB21" s="648"/>
      <c r="AC21" s="648"/>
      <c r="AD21" s="649">
        <v>9974</v>
      </c>
      <c r="AE21" s="649"/>
      <c r="AF21" s="649"/>
      <c r="AG21" s="649"/>
      <c r="AH21" s="649"/>
      <c r="AI21" s="649"/>
      <c r="AJ21" s="649"/>
      <c r="AK21" s="649"/>
      <c r="AL21" s="650">
        <v>0.2</v>
      </c>
      <c r="AM21" s="651"/>
      <c r="AN21" s="651"/>
      <c r="AO21" s="652"/>
      <c r="AP21" s="664" t="s">
        <v>281</v>
      </c>
      <c r="AQ21" s="665"/>
      <c r="AR21" s="665"/>
      <c r="AS21" s="665"/>
      <c r="AT21" s="665"/>
      <c r="AU21" s="665"/>
      <c r="AV21" s="665"/>
      <c r="AW21" s="665"/>
      <c r="AX21" s="665"/>
      <c r="AY21" s="665"/>
      <c r="AZ21" s="665"/>
      <c r="BA21" s="665"/>
      <c r="BB21" s="665"/>
      <c r="BC21" s="665"/>
      <c r="BD21" s="665"/>
      <c r="BE21" s="665"/>
      <c r="BF21" s="666"/>
      <c r="BG21" s="645">
        <v>99020</v>
      </c>
      <c r="BH21" s="646"/>
      <c r="BI21" s="646"/>
      <c r="BJ21" s="646"/>
      <c r="BK21" s="646"/>
      <c r="BL21" s="646"/>
      <c r="BM21" s="646"/>
      <c r="BN21" s="647"/>
      <c r="BO21" s="648">
        <v>8.4</v>
      </c>
      <c r="BP21" s="648"/>
      <c r="BQ21" s="648"/>
      <c r="BR21" s="648"/>
      <c r="BS21" s="654" t="s">
        <v>242</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c r="B22" s="642" t="s">
        <v>282</v>
      </c>
      <c r="C22" s="643"/>
      <c r="D22" s="643"/>
      <c r="E22" s="643"/>
      <c r="F22" s="643"/>
      <c r="G22" s="643"/>
      <c r="H22" s="643"/>
      <c r="I22" s="643"/>
      <c r="J22" s="643"/>
      <c r="K22" s="643"/>
      <c r="L22" s="643"/>
      <c r="M22" s="643"/>
      <c r="N22" s="643"/>
      <c r="O22" s="643"/>
      <c r="P22" s="643"/>
      <c r="Q22" s="644"/>
      <c r="R22" s="645">
        <v>3204139</v>
      </c>
      <c r="S22" s="646"/>
      <c r="T22" s="646"/>
      <c r="U22" s="646"/>
      <c r="V22" s="646"/>
      <c r="W22" s="646"/>
      <c r="X22" s="646"/>
      <c r="Y22" s="647"/>
      <c r="Z22" s="648">
        <v>44</v>
      </c>
      <c r="AA22" s="648"/>
      <c r="AB22" s="648"/>
      <c r="AC22" s="648"/>
      <c r="AD22" s="649">
        <v>2698917</v>
      </c>
      <c r="AE22" s="649"/>
      <c r="AF22" s="649"/>
      <c r="AG22" s="649"/>
      <c r="AH22" s="649"/>
      <c r="AI22" s="649"/>
      <c r="AJ22" s="649"/>
      <c r="AK22" s="649"/>
      <c r="AL22" s="650">
        <v>64.8</v>
      </c>
      <c r="AM22" s="651"/>
      <c r="AN22" s="651"/>
      <c r="AO22" s="652"/>
      <c r="AP22" s="664" t="s">
        <v>283</v>
      </c>
      <c r="AQ22" s="665"/>
      <c r="AR22" s="665"/>
      <c r="AS22" s="665"/>
      <c r="AT22" s="665"/>
      <c r="AU22" s="665"/>
      <c r="AV22" s="665"/>
      <c r="AW22" s="665"/>
      <c r="AX22" s="665"/>
      <c r="AY22" s="665"/>
      <c r="AZ22" s="665"/>
      <c r="BA22" s="665"/>
      <c r="BB22" s="665"/>
      <c r="BC22" s="665"/>
      <c r="BD22" s="665"/>
      <c r="BE22" s="665"/>
      <c r="BF22" s="666"/>
      <c r="BG22" s="645" t="s">
        <v>129</v>
      </c>
      <c r="BH22" s="646"/>
      <c r="BI22" s="646"/>
      <c r="BJ22" s="646"/>
      <c r="BK22" s="646"/>
      <c r="BL22" s="646"/>
      <c r="BM22" s="646"/>
      <c r="BN22" s="647"/>
      <c r="BO22" s="648" t="s">
        <v>129</v>
      </c>
      <c r="BP22" s="648"/>
      <c r="BQ22" s="648"/>
      <c r="BR22" s="648"/>
      <c r="BS22" s="654" t="s">
        <v>129</v>
      </c>
      <c r="BT22" s="646"/>
      <c r="BU22" s="646"/>
      <c r="BV22" s="646"/>
      <c r="BW22" s="646"/>
      <c r="BX22" s="646"/>
      <c r="BY22" s="646"/>
      <c r="BZ22" s="646"/>
      <c r="CA22" s="646"/>
      <c r="CB22" s="655"/>
      <c r="CD22" s="627" t="s">
        <v>284</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c r="B23" s="642" t="s">
        <v>285</v>
      </c>
      <c r="C23" s="643"/>
      <c r="D23" s="643"/>
      <c r="E23" s="643"/>
      <c r="F23" s="643"/>
      <c r="G23" s="643"/>
      <c r="H23" s="643"/>
      <c r="I23" s="643"/>
      <c r="J23" s="643"/>
      <c r="K23" s="643"/>
      <c r="L23" s="643"/>
      <c r="M23" s="643"/>
      <c r="N23" s="643"/>
      <c r="O23" s="643"/>
      <c r="P23" s="643"/>
      <c r="Q23" s="644"/>
      <c r="R23" s="645">
        <v>2698917</v>
      </c>
      <c r="S23" s="646"/>
      <c r="T23" s="646"/>
      <c r="U23" s="646"/>
      <c r="V23" s="646"/>
      <c r="W23" s="646"/>
      <c r="X23" s="646"/>
      <c r="Y23" s="647"/>
      <c r="Z23" s="648">
        <v>37.1</v>
      </c>
      <c r="AA23" s="648"/>
      <c r="AB23" s="648"/>
      <c r="AC23" s="648"/>
      <c r="AD23" s="649">
        <v>2698917</v>
      </c>
      <c r="AE23" s="649"/>
      <c r="AF23" s="649"/>
      <c r="AG23" s="649"/>
      <c r="AH23" s="649"/>
      <c r="AI23" s="649"/>
      <c r="AJ23" s="649"/>
      <c r="AK23" s="649"/>
      <c r="AL23" s="650">
        <v>64.8</v>
      </c>
      <c r="AM23" s="651"/>
      <c r="AN23" s="651"/>
      <c r="AO23" s="652"/>
      <c r="AP23" s="664" t="s">
        <v>286</v>
      </c>
      <c r="AQ23" s="665"/>
      <c r="AR23" s="665"/>
      <c r="AS23" s="665"/>
      <c r="AT23" s="665"/>
      <c r="AU23" s="665"/>
      <c r="AV23" s="665"/>
      <c r="AW23" s="665"/>
      <c r="AX23" s="665"/>
      <c r="AY23" s="665"/>
      <c r="AZ23" s="665"/>
      <c r="BA23" s="665"/>
      <c r="BB23" s="665"/>
      <c r="BC23" s="665"/>
      <c r="BD23" s="665"/>
      <c r="BE23" s="665"/>
      <c r="BF23" s="666"/>
      <c r="BG23" s="645" t="s">
        <v>129</v>
      </c>
      <c r="BH23" s="646"/>
      <c r="BI23" s="646"/>
      <c r="BJ23" s="646"/>
      <c r="BK23" s="646"/>
      <c r="BL23" s="646"/>
      <c r="BM23" s="646"/>
      <c r="BN23" s="647"/>
      <c r="BO23" s="648" t="s">
        <v>129</v>
      </c>
      <c r="BP23" s="648"/>
      <c r="BQ23" s="648"/>
      <c r="BR23" s="648"/>
      <c r="BS23" s="654" t="s">
        <v>129</v>
      </c>
      <c r="BT23" s="646"/>
      <c r="BU23" s="646"/>
      <c r="BV23" s="646"/>
      <c r="BW23" s="646"/>
      <c r="BX23" s="646"/>
      <c r="BY23" s="646"/>
      <c r="BZ23" s="646"/>
      <c r="CA23" s="646"/>
      <c r="CB23" s="655"/>
      <c r="CD23" s="627" t="s">
        <v>225</v>
      </c>
      <c r="CE23" s="628"/>
      <c r="CF23" s="628"/>
      <c r="CG23" s="628"/>
      <c r="CH23" s="628"/>
      <c r="CI23" s="628"/>
      <c r="CJ23" s="628"/>
      <c r="CK23" s="628"/>
      <c r="CL23" s="628"/>
      <c r="CM23" s="628"/>
      <c r="CN23" s="628"/>
      <c r="CO23" s="628"/>
      <c r="CP23" s="628"/>
      <c r="CQ23" s="629"/>
      <c r="CR23" s="627" t="s">
        <v>287</v>
      </c>
      <c r="CS23" s="628"/>
      <c r="CT23" s="628"/>
      <c r="CU23" s="628"/>
      <c r="CV23" s="628"/>
      <c r="CW23" s="628"/>
      <c r="CX23" s="628"/>
      <c r="CY23" s="629"/>
      <c r="CZ23" s="627" t="s">
        <v>288</v>
      </c>
      <c r="DA23" s="628"/>
      <c r="DB23" s="628"/>
      <c r="DC23" s="629"/>
      <c r="DD23" s="627" t="s">
        <v>289</v>
      </c>
      <c r="DE23" s="628"/>
      <c r="DF23" s="628"/>
      <c r="DG23" s="628"/>
      <c r="DH23" s="628"/>
      <c r="DI23" s="628"/>
      <c r="DJ23" s="628"/>
      <c r="DK23" s="629"/>
      <c r="DL23" s="676" t="s">
        <v>290</v>
      </c>
      <c r="DM23" s="677"/>
      <c r="DN23" s="677"/>
      <c r="DO23" s="677"/>
      <c r="DP23" s="677"/>
      <c r="DQ23" s="677"/>
      <c r="DR23" s="677"/>
      <c r="DS23" s="677"/>
      <c r="DT23" s="677"/>
      <c r="DU23" s="677"/>
      <c r="DV23" s="678"/>
      <c r="DW23" s="627" t="s">
        <v>291</v>
      </c>
      <c r="DX23" s="628"/>
      <c r="DY23" s="628"/>
      <c r="DZ23" s="628"/>
      <c r="EA23" s="628"/>
      <c r="EB23" s="628"/>
      <c r="EC23" s="629"/>
    </row>
    <row r="24" spans="2:133" ht="11.25" customHeight="1">
      <c r="B24" s="642" t="s">
        <v>292</v>
      </c>
      <c r="C24" s="643"/>
      <c r="D24" s="643"/>
      <c r="E24" s="643"/>
      <c r="F24" s="643"/>
      <c r="G24" s="643"/>
      <c r="H24" s="643"/>
      <c r="I24" s="643"/>
      <c r="J24" s="643"/>
      <c r="K24" s="643"/>
      <c r="L24" s="643"/>
      <c r="M24" s="643"/>
      <c r="N24" s="643"/>
      <c r="O24" s="643"/>
      <c r="P24" s="643"/>
      <c r="Q24" s="644"/>
      <c r="R24" s="645">
        <v>505222</v>
      </c>
      <c r="S24" s="646"/>
      <c r="T24" s="646"/>
      <c r="U24" s="646"/>
      <c r="V24" s="646"/>
      <c r="W24" s="646"/>
      <c r="X24" s="646"/>
      <c r="Y24" s="647"/>
      <c r="Z24" s="648">
        <v>6.9</v>
      </c>
      <c r="AA24" s="648"/>
      <c r="AB24" s="648"/>
      <c r="AC24" s="648"/>
      <c r="AD24" s="649" t="s">
        <v>242</v>
      </c>
      <c r="AE24" s="649"/>
      <c r="AF24" s="649"/>
      <c r="AG24" s="649"/>
      <c r="AH24" s="649"/>
      <c r="AI24" s="649"/>
      <c r="AJ24" s="649"/>
      <c r="AK24" s="649"/>
      <c r="AL24" s="650" t="s">
        <v>242</v>
      </c>
      <c r="AM24" s="651"/>
      <c r="AN24" s="651"/>
      <c r="AO24" s="652"/>
      <c r="AP24" s="664" t="s">
        <v>293</v>
      </c>
      <c r="AQ24" s="665"/>
      <c r="AR24" s="665"/>
      <c r="AS24" s="665"/>
      <c r="AT24" s="665"/>
      <c r="AU24" s="665"/>
      <c r="AV24" s="665"/>
      <c r="AW24" s="665"/>
      <c r="AX24" s="665"/>
      <c r="AY24" s="665"/>
      <c r="AZ24" s="665"/>
      <c r="BA24" s="665"/>
      <c r="BB24" s="665"/>
      <c r="BC24" s="665"/>
      <c r="BD24" s="665"/>
      <c r="BE24" s="665"/>
      <c r="BF24" s="666"/>
      <c r="BG24" s="645" t="s">
        <v>242</v>
      </c>
      <c r="BH24" s="646"/>
      <c r="BI24" s="646"/>
      <c r="BJ24" s="646"/>
      <c r="BK24" s="646"/>
      <c r="BL24" s="646"/>
      <c r="BM24" s="646"/>
      <c r="BN24" s="647"/>
      <c r="BO24" s="648" t="s">
        <v>129</v>
      </c>
      <c r="BP24" s="648"/>
      <c r="BQ24" s="648"/>
      <c r="BR24" s="648"/>
      <c r="BS24" s="654" t="s">
        <v>129</v>
      </c>
      <c r="BT24" s="646"/>
      <c r="BU24" s="646"/>
      <c r="BV24" s="646"/>
      <c r="BW24" s="646"/>
      <c r="BX24" s="646"/>
      <c r="BY24" s="646"/>
      <c r="BZ24" s="646"/>
      <c r="CA24" s="646"/>
      <c r="CB24" s="655"/>
      <c r="CD24" s="656" t="s">
        <v>294</v>
      </c>
      <c r="CE24" s="657"/>
      <c r="CF24" s="657"/>
      <c r="CG24" s="657"/>
      <c r="CH24" s="657"/>
      <c r="CI24" s="657"/>
      <c r="CJ24" s="657"/>
      <c r="CK24" s="657"/>
      <c r="CL24" s="657"/>
      <c r="CM24" s="657"/>
      <c r="CN24" s="657"/>
      <c r="CO24" s="657"/>
      <c r="CP24" s="657"/>
      <c r="CQ24" s="658"/>
      <c r="CR24" s="634">
        <v>2687528</v>
      </c>
      <c r="CS24" s="635"/>
      <c r="CT24" s="635"/>
      <c r="CU24" s="635"/>
      <c r="CV24" s="635"/>
      <c r="CW24" s="635"/>
      <c r="CX24" s="635"/>
      <c r="CY24" s="636"/>
      <c r="CZ24" s="639">
        <v>37.5</v>
      </c>
      <c r="DA24" s="640"/>
      <c r="DB24" s="640"/>
      <c r="DC24" s="659"/>
      <c r="DD24" s="684">
        <v>2141888</v>
      </c>
      <c r="DE24" s="635"/>
      <c r="DF24" s="635"/>
      <c r="DG24" s="635"/>
      <c r="DH24" s="635"/>
      <c r="DI24" s="635"/>
      <c r="DJ24" s="635"/>
      <c r="DK24" s="636"/>
      <c r="DL24" s="684">
        <v>2122040</v>
      </c>
      <c r="DM24" s="635"/>
      <c r="DN24" s="635"/>
      <c r="DO24" s="635"/>
      <c r="DP24" s="635"/>
      <c r="DQ24" s="635"/>
      <c r="DR24" s="635"/>
      <c r="DS24" s="635"/>
      <c r="DT24" s="635"/>
      <c r="DU24" s="635"/>
      <c r="DV24" s="636"/>
      <c r="DW24" s="639">
        <v>49.4</v>
      </c>
      <c r="DX24" s="640"/>
      <c r="DY24" s="640"/>
      <c r="DZ24" s="640"/>
      <c r="EA24" s="640"/>
      <c r="EB24" s="640"/>
      <c r="EC24" s="641"/>
    </row>
    <row r="25" spans="2:133" ht="11.25" customHeight="1">
      <c r="B25" s="642" t="s">
        <v>295</v>
      </c>
      <c r="C25" s="643"/>
      <c r="D25" s="643"/>
      <c r="E25" s="643"/>
      <c r="F25" s="643"/>
      <c r="G25" s="643"/>
      <c r="H25" s="643"/>
      <c r="I25" s="643"/>
      <c r="J25" s="643"/>
      <c r="K25" s="643"/>
      <c r="L25" s="643"/>
      <c r="M25" s="643"/>
      <c r="N25" s="643"/>
      <c r="O25" s="643"/>
      <c r="P25" s="643"/>
      <c r="Q25" s="644"/>
      <c r="R25" s="645" t="s">
        <v>242</v>
      </c>
      <c r="S25" s="646"/>
      <c r="T25" s="646"/>
      <c r="U25" s="646"/>
      <c r="V25" s="646"/>
      <c r="W25" s="646"/>
      <c r="X25" s="646"/>
      <c r="Y25" s="647"/>
      <c r="Z25" s="648" t="s">
        <v>129</v>
      </c>
      <c r="AA25" s="648"/>
      <c r="AB25" s="648"/>
      <c r="AC25" s="648"/>
      <c r="AD25" s="649" t="s">
        <v>129</v>
      </c>
      <c r="AE25" s="649"/>
      <c r="AF25" s="649"/>
      <c r="AG25" s="649"/>
      <c r="AH25" s="649"/>
      <c r="AI25" s="649"/>
      <c r="AJ25" s="649"/>
      <c r="AK25" s="649"/>
      <c r="AL25" s="650" t="s">
        <v>242</v>
      </c>
      <c r="AM25" s="651"/>
      <c r="AN25" s="651"/>
      <c r="AO25" s="652"/>
      <c r="AP25" s="664" t="s">
        <v>296</v>
      </c>
      <c r="AQ25" s="665"/>
      <c r="AR25" s="665"/>
      <c r="AS25" s="665"/>
      <c r="AT25" s="665"/>
      <c r="AU25" s="665"/>
      <c r="AV25" s="665"/>
      <c r="AW25" s="665"/>
      <c r="AX25" s="665"/>
      <c r="AY25" s="665"/>
      <c r="AZ25" s="665"/>
      <c r="BA25" s="665"/>
      <c r="BB25" s="665"/>
      <c r="BC25" s="665"/>
      <c r="BD25" s="665"/>
      <c r="BE25" s="665"/>
      <c r="BF25" s="666"/>
      <c r="BG25" s="645" t="s">
        <v>242</v>
      </c>
      <c r="BH25" s="646"/>
      <c r="BI25" s="646"/>
      <c r="BJ25" s="646"/>
      <c r="BK25" s="646"/>
      <c r="BL25" s="646"/>
      <c r="BM25" s="646"/>
      <c r="BN25" s="647"/>
      <c r="BO25" s="648" t="s">
        <v>242</v>
      </c>
      <c r="BP25" s="648"/>
      <c r="BQ25" s="648"/>
      <c r="BR25" s="648"/>
      <c r="BS25" s="654" t="s">
        <v>129</v>
      </c>
      <c r="BT25" s="646"/>
      <c r="BU25" s="646"/>
      <c r="BV25" s="646"/>
      <c r="BW25" s="646"/>
      <c r="BX25" s="646"/>
      <c r="BY25" s="646"/>
      <c r="BZ25" s="646"/>
      <c r="CA25" s="646"/>
      <c r="CB25" s="655"/>
      <c r="CD25" s="660" t="s">
        <v>297</v>
      </c>
      <c r="CE25" s="661"/>
      <c r="CF25" s="661"/>
      <c r="CG25" s="661"/>
      <c r="CH25" s="661"/>
      <c r="CI25" s="661"/>
      <c r="CJ25" s="661"/>
      <c r="CK25" s="661"/>
      <c r="CL25" s="661"/>
      <c r="CM25" s="661"/>
      <c r="CN25" s="661"/>
      <c r="CO25" s="661"/>
      <c r="CP25" s="661"/>
      <c r="CQ25" s="662"/>
      <c r="CR25" s="645">
        <v>1143774</v>
      </c>
      <c r="CS25" s="681"/>
      <c r="CT25" s="681"/>
      <c r="CU25" s="681"/>
      <c r="CV25" s="681"/>
      <c r="CW25" s="681"/>
      <c r="CX25" s="681"/>
      <c r="CY25" s="682"/>
      <c r="CZ25" s="650">
        <v>16</v>
      </c>
      <c r="DA25" s="679"/>
      <c r="DB25" s="679"/>
      <c r="DC25" s="683"/>
      <c r="DD25" s="654">
        <v>1112371</v>
      </c>
      <c r="DE25" s="681"/>
      <c r="DF25" s="681"/>
      <c r="DG25" s="681"/>
      <c r="DH25" s="681"/>
      <c r="DI25" s="681"/>
      <c r="DJ25" s="681"/>
      <c r="DK25" s="682"/>
      <c r="DL25" s="654">
        <v>1100812</v>
      </c>
      <c r="DM25" s="681"/>
      <c r="DN25" s="681"/>
      <c r="DO25" s="681"/>
      <c r="DP25" s="681"/>
      <c r="DQ25" s="681"/>
      <c r="DR25" s="681"/>
      <c r="DS25" s="681"/>
      <c r="DT25" s="681"/>
      <c r="DU25" s="681"/>
      <c r="DV25" s="682"/>
      <c r="DW25" s="650">
        <v>25.6</v>
      </c>
      <c r="DX25" s="679"/>
      <c r="DY25" s="679"/>
      <c r="DZ25" s="679"/>
      <c r="EA25" s="679"/>
      <c r="EB25" s="679"/>
      <c r="EC25" s="680"/>
    </row>
    <row r="26" spans="2:133" ht="11.25" customHeight="1">
      <c r="B26" s="642" t="s">
        <v>298</v>
      </c>
      <c r="C26" s="643"/>
      <c r="D26" s="643"/>
      <c r="E26" s="643"/>
      <c r="F26" s="643"/>
      <c r="G26" s="643"/>
      <c r="H26" s="643"/>
      <c r="I26" s="643"/>
      <c r="J26" s="643"/>
      <c r="K26" s="643"/>
      <c r="L26" s="643"/>
      <c r="M26" s="643"/>
      <c r="N26" s="643"/>
      <c r="O26" s="643"/>
      <c r="P26" s="643"/>
      <c r="Q26" s="644"/>
      <c r="R26" s="645">
        <v>4661375</v>
      </c>
      <c r="S26" s="646"/>
      <c r="T26" s="646"/>
      <c r="U26" s="646"/>
      <c r="V26" s="646"/>
      <c r="W26" s="646"/>
      <c r="X26" s="646"/>
      <c r="Y26" s="647"/>
      <c r="Z26" s="648">
        <v>64</v>
      </c>
      <c r="AA26" s="648"/>
      <c r="AB26" s="648"/>
      <c r="AC26" s="648"/>
      <c r="AD26" s="649">
        <v>4156153</v>
      </c>
      <c r="AE26" s="649"/>
      <c r="AF26" s="649"/>
      <c r="AG26" s="649"/>
      <c r="AH26" s="649"/>
      <c r="AI26" s="649"/>
      <c r="AJ26" s="649"/>
      <c r="AK26" s="649"/>
      <c r="AL26" s="650">
        <v>99.8</v>
      </c>
      <c r="AM26" s="651"/>
      <c r="AN26" s="651"/>
      <c r="AO26" s="652"/>
      <c r="AP26" s="664" t="s">
        <v>299</v>
      </c>
      <c r="AQ26" s="694"/>
      <c r="AR26" s="694"/>
      <c r="AS26" s="694"/>
      <c r="AT26" s="694"/>
      <c r="AU26" s="694"/>
      <c r="AV26" s="694"/>
      <c r="AW26" s="694"/>
      <c r="AX26" s="694"/>
      <c r="AY26" s="694"/>
      <c r="AZ26" s="694"/>
      <c r="BA26" s="694"/>
      <c r="BB26" s="694"/>
      <c r="BC26" s="694"/>
      <c r="BD26" s="694"/>
      <c r="BE26" s="694"/>
      <c r="BF26" s="666"/>
      <c r="BG26" s="645" t="s">
        <v>129</v>
      </c>
      <c r="BH26" s="646"/>
      <c r="BI26" s="646"/>
      <c r="BJ26" s="646"/>
      <c r="BK26" s="646"/>
      <c r="BL26" s="646"/>
      <c r="BM26" s="646"/>
      <c r="BN26" s="647"/>
      <c r="BO26" s="648" t="s">
        <v>129</v>
      </c>
      <c r="BP26" s="648"/>
      <c r="BQ26" s="648"/>
      <c r="BR26" s="648"/>
      <c r="BS26" s="654" t="s">
        <v>242</v>
      </c>
      <c r="BT26" s="646"/>
      <c r="BU26" s="646"/>
      <c r="BV26" s="646"/>
      <c r="BW26" s="646"/>
      <c r="BX26" s="646"/>
      <c r="BY26" s="646"/>
      <c r="BZ26" s="646"/>
      <c r="CA26" s="646"/>
      <c r="CB26" s="655"/>
      <c r="CD26" s="660" t="s">
        <v>300</v>
      </c>
      <c r="CE26" s="661"/>
      <c r="CF26" s="661"/>
      <c r="CG26" s="661"/>
      <c r="CH26" s="661"/>
      <c r="CI26" s="661"/>
      <c r="CJ26" s="661"/>
      <c r="CK26" s="661"/>
      <c r="CL26" s="661"/>
      <c r="CM26" s="661"/>
      <c r="CN26" s="661"/>
      <c r="CO26" s="661"/>
      <c r="CP26" s="661"/>
      <c r="CQ26" s="662"/>
      <c r="CR26" s="645">
        <v>753653</v>
      </c>
      <c r="CS26" s="646"/>
      <c r="CT26" s="646"/>
      <c r="CU26" s="646"/>
      <c r="CV26" s="646"/>
      <c r="CW26" s="646"/>
      <c r="CX26" s="646"/>
      <c r="CY26" s="647"/>
      <c r="CZ26" s="650">
        <v>10.5</v>
      </c>
      <c r="DA26" s="679"/>
      <c r="DB26" s="679"/>
      <c r="DC26" s="683"/>
      <c r="DD26" s="654">
        <v>742535</v>
      </c>
      <c r="DE26" s="646"/>
      <c r="DF26" s="646"/>
      <c r="DG26" s="646"/>
      <c r="DH26" s="646"/>
      <c r="DI26" s="646"/>
      <c r="DJ26" s="646"/>
      <c r="DK26" s="647"/>
      <c r="DL26" s="654" t="s">
        <v>242</v>
      </c>
      <c r="DM26" s="646"/>
      <c r="DN26" s="646"/>
      <c r="DO26" s="646"/>
      <c r="DP26" s="646"/>
      <c r="DQ26" s="646"/>
      <c r="DR26" s="646"/>
      <c r="DS26" s="646"/>
      <c r="DT26" s="646"/>
      <c r="DU26" s="646"/>
      <c r="DV26" s="647"/>
      <c r="DW26" s="650" t="s">
        <v>242</v>
      </c>
      <c r="DX26" s="679"/>
      <c r="DY26" s="679"/>
      <c r="DZ26" s="679"/>
      <c r="EA26" s="679"/>
      <c r="EB26" s="679"/>
      <c r="EC26" s="680"/>
    </row>
    <row r="27" spans="2:133" ht="11.25" customHeight="1">
      <c r="B27" s="642" t="s">
        <v>301</v>
      </c>
      <c r="C27" s="643"/>
      <c r="D27" s="643"/>
      <c r="E27" s="643"/>
      <c r="F27" s="643"/>
      <c r="G27" s="643"/>
      <c r="H27" s="643"/>
      <c r="I27" s="643"/>
      <c r="J27" s="643"/>
      <c r="K27" s="643"/>
      <c r="L27" s="643"/>
      <c r="M27" s="643"/>
      <c r="N27" s="643"/>
      <c r="O27" s="643"/>
      <c r="P27" s="643"/>
      <c r="Q27" s="644"/>
      <c r="R27" s="645">
        <v>1008</v>
      </c>
      <c r="S27" s="646"/>
      <c r="T27" s="646"/>
      <c r="U27" s="646"/>
      <c r="V27" s="646"/>
      <c r="W27" s="646"/>
      <c r="X27" s="646"/>
      <c r="Y27" s="647"/>
      <c r="Z27" s="648">
        <v>0</v>
      </c>
      <c r="AA27" s="648"/>
      <c r="AB27" s="648"/>
      <c r="AC27" s="648"/>
      <c r="AD27" s="649">
        <v>1008</v>
      </c>
      <c r="AE27" s="649"/>
      <c r="AF27" s="649"/>
      <c r="AG27" s="649"/>
      <c r="AH27" s="649"/>
      <c r="AI27" s="649"/>
      <c r="AJ27" s="649"/>
      <c r="AK27" s="649"/>
      <c r="AL27" s="650">
        <v>0</v>
      </c>
      <c r="AM27" s="651"/>
      <c r="AN27" s="651"/>
      <c r="AO27" s="652"/>
      <c r="AP27" s="642" t="s">
        <v>302</v>
      </c>
      <c r="AQ27" s="643"/>
      <c r="AR27" s="643"/>
      <c r="AS27" s="643"/>
      <c r="AT27" s="643"/>
      <c r="AU27" s="643"/>
      <c r="AV27" s="643"/>
      <c r="AW27" s="643"/>
      <c r="AX27" s="643"/>
      <c r="AY27" s="643"/>
      <c r="AZ27" s="643"/>
      <c r="BA27" s="643"/>
      <c r="BB27" s="643"/>
      <c r="BC27" s="643"/>
      <c r="BD27" s="643"/>
      <c r="BE27" s="643"/>
      <c r="BF27" s="644"/>
      <c r="BG27" s="645">
        <v>1175808</v>
      </c>
      <c r="BH27" s="646"/>
      <c r="BI27" s="646"/>
      <c r="BJ27" s="646"/>
      <c r="BK27" s="646"/>
      <c r="BL27" s="646"/>
      <c r="BM27" s="646"/>
      <c r="BN27" s="647"/>
      <c r="BO27" s="648">
        <v>100</v>
      </c>
      <c r="BP27" s="648"/>
      <c r="BQ27" s="648"/>
      <c r="BR27" s="648"/>
      <c r="BS27" s="654">
        <v>12411</v>
      </c>
      <c r="BT27" s="646"/>
      <c r="BU27" s="646"/>
      <c r="BV27" s="646"/>
      <c r="BW27" s="646"/>
      <c r="BX27" s="646"/>
      <c r="BY27" s="646"/>
      <c r="BZ27" s="646"/>
      <c r="CA27" s="646"/>
      <c r="CB27" s="655"/>
      <c r="CD27" s="660" t="s">
        <v>303</v>
      </c>
      <c r="CE27" s="661"/>
      <c r="CF27" s="661"/>
      <c r="CG27" s="661"/>
      <c r="CH27" s="661"/>
      <c r="CI27" s="661"/>
      <c r="CJ27" s="661"/>
      <c r="CK27" s="661"/>
      <c r="CL27" s="661"/>
      <c r="CM27" s="661"/>
      <c r="CN27" s="661"/>
      <c r="CO27" s="661"/>
      <c r="CP27" s="661"/>
      <c r="CQ27" s="662"/>
      <c r="CR27" s="645">
        <v>676742</v>
      </c>
      <c r="CS27" s="681"/>
      <c r="CT27" s="681"/>
      <c r="CU27" s="681"/>
      <c r="CV27" s="681"/>
      <c r="CW27" s="681"/>
      <c r="CX27" s="681"/>
      <c r="CY27" s="682"/>
      <c r="CZ27" s="650">
        <v>9.4</v>
      </c>
      <c r="DA27" s="679"/>
      <c r="DB27" s="679"/>
      <c r="DC27" s="683"/>
      <c r="DD27" s="654">
        <v>291162</v>
      </c>
      <c r="DE27" s="681"/>
      <c r="DF27" s="681"/>
      <c r="DG27" s="681"/>
      <c r="DH27" s="681"/>
      <c r="DI27" s="681"/>
      <c r="DJ27" s="681"/>
      <c r="DK27" s="682"/>
      <c r="DL27" s="654">
        <v>282873</v>
      </c>
      <c r="DM27" s="681"/>
      <c r="DN27" s="681"/>
      <c r="DO27" s="681"/>
      <c r="DP27" s="681"/>
      <c r="DQ27" s="681"/>
      <c r="DR27" s="681"/>
      <c r="DS27" s="681"/>
      <c r="DT27" s="681"/>
      <c r="DU27" s="681"/>
      <c r="DV27" s="682"/>
      <c r="DW27" s="650">
        <v>6.6</v>
      </c>
      <c r="DX27" s="679"/>
      <c r="DY27" s="679"/>
      <c r="DZ27" s="679"/>
      <c r="EA27" s="679"/>
      <c r="EB27" s="679"/>
      <c r="EC27" s="680"/>
    </row>
    <row r="28" spans="2:133" ht="11.25" customHeight="1">
      <c r="B28" s="642" t="s">
        <v>304</v>
      </c>
      <c r="C28" s="643"/>
      <c r="D28" s="643"/>
      <c r="E28" s="643"/>
      <c r="F28" s="643"/>
      <c r="G28" s="643"/>
      <c r="H28" s="643"/>
      <c r="I28" s="643"/>
      <c r="J28" s="643"/>
      <c r="K28" s="643"/>
      <c r="L28" s="643"/>
      <c r="M28" s="643"/>
      <c r="N28" s="643"/>
      <c r="O28" s="643"/>
      <c r="P28" s="643"/>
      <c r="Q28" s="644"/>
      <c r="R28" s="645">
        <v>47662</v>
      </c>
      <c r="S28" s="646"/>
      <c r="T28" s="646"/>
      <c r="U28" s="646"/>
      <c r="V28" s="646"/>
      <c r="W28" s="646"/>
      <c r="X28" s="646"/>
      <c r="Y28" s="647"/>
      <c r="Z28" s="648">
        <v>0.7</v>
      </c>
      <c r="AA28" s="648"/>
      <c r="AB28" s="648"/>
      <c r="AC28" s="648"/>
      <c r="AD28" s="649" t="s">
        <v>242</v>
      </c>
      <c r="AE28" s="649"/>
      <c r="AF28" s="649"/>
      <c r="AG28" s="649"/>
      <c r="AH28" s="649"/>
      <c r="AI28" s="649"/>
      <c r="AJ28" s="649"/>
      <c r="AK28" s="649"/>
      <c r="AL28" s="650" t="s">
        <v>129</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305</v>
      </c>
      <c r="CE28" s="661"/>
      <c r="CF28" s="661"/>
      <c r="CG28" s="661"/>
      <c r="CH28" s="661"/>
      <c r="CI28" s="661"/>
      <c r="CJ28" s="661"/>
      <c r="CK28" s="661"/>
      <c r="CL28" s="661"/>
      <c r="CM28" s="661"/>
      <c r="CN28" s="661"/>
      <c r="CO28" s="661"/>
      <c r="CP28" s="661"/>
      <c r="CQ28" s="662"/>
      <c r="CR28" s="645">
        <v>867012</v>
      </c>
      <c r="CS28" s="646"/>
      <c r="CT28" s="646"/>
      <c r="CU28" s="646"/>
      <c r="CV28" s="646"/>
      <c r="CW28" s="646"/>
      <c r="CX28" s="646"/>
      <c r="CY28" s="647"/>
      <c r="CZ28" s="650">
        <v>12.1</v>
      </c>
      <c r="DA28" s="679"/>
      <c r="DB28" s="679"/>
      <c r="DC28" s="683"/>
      <c r="DD28" s="654">
        <v>738355</v>
      </c>
      <c r="DE28" s="646"/>
      <c r="DF28" s="646"/>
      <c r="DG28" s="646"/>
      <c r="DH28" s="646"/>
      <c r="DI28" s="646"/>
      <c r="DJ28" s="646"/>
      <c r="DK28" s="647"/>
      <c r="DL28" s="654">
        <v>738355</v>
      </c>
      <c r="DM28" s="646"/>
      <c r="DN28" s="646"/>
      <c r="DO28" s="646"/>
      <c r="DP28" s="646"/>
      <c r="DQ28" s="646"/>
      <c r="DR28" s="646"/>
      <c r="DS28" s="646"/>
      <c r="DT28" s="646"/>
      <c r="DU28" s="646"/>
      <c r="DV28" s="647"/>
      <c r="DW28" s="650">
        <v>17.2</v>
      </c>
      <c r="DX28" s="679"/>
      <c r="DY28" s="679"/>
      <c r="DZ28" s="679"/>
      <c r="EA28" s="679"/>
      <c r="EB28" s="679"/>
      <c r="EC28" s="680"/>
    </row>
    <row r="29" spans="2:133" ht="11.25" customHeight="1">
      <c r="B29" s="642" t="s">
        <v>306</v>
      </c>
      <c r="C29" s="643"/>
      <c r="D29" s="643"/>
      <c r="E29" s="643"/>
      <c r="F29" s="643"/>
      <c r="G29" s="643"/>
      <c r="H29" s="643"/>
      <c r="I29" s="643"/>
      <c r="J29" s="643"/>
      <c r="K29" s="643"/>
      <c r="L29" s="643"/>
      <c r="M29" s="643"/>
      <c r="N29" s="643"/>
      <c r="O29" s="643"/>
      <c r="P29" s="643"/>
      <c r="Q29" s="644"/>
      <c r="R29" s="645">
        <v>200917</v>
      </c>
      <c r="S29" s="646"/>
      <c r="T29" s="646"/>
      <c r="U29" s="646"/>
      <c r="V29" s="646"/>
      <c r="W29" s="646"/>
      <c r="X29" s="646"/>
      <c r="Y29" s="647"/>
      <c r="Z29" s="648">
        <v>2.8</v>
      </c>
      <c r="AA29" s="648"/>
      <c r="AB29" s="648"/>
      <c r="AC29" s="648"/>
      <c r="AD29" s="649">
        <v>4084</v>
      </c>
      <c r="AE29" s="649"/>
      <c r="AF29" s="649"/>
      <c r="AG29" s="649"/>
      <c r="AH29" s="649"/>
      <c r="AI29" s="649"/>
      <c r="AJ29" s="649"/>
      <c r="AK29" s="649"/>
      <c r="AL29" s="650">
        <v>0.1</v>
      </c>
      <c r="AM29" s="651"/>
      <c r="AN29" s="651"/>
      <c r="AO29" s="652"/>
      <c r="AP29" s="695"/>
      <c r="AQ29" s="696"/>
      <c r="AR29" s="696"/>
      <c r="AS29" s="696"/>
      <c r="AT29" s="696"/>
      <c r="AU29" s="696"/>
      <c r="AV29" s="696"/>
      <c r="AW29" s="696"/>
      <c r="AX29" s="696"/>
      <c r="AY29" s="696"/>
      <c r="AZ29" s="696"/>
      <c r="BA29" s="696"/>
      <c r="BB29" s="696"/>
      <c r="BC29" s="696"/>
      <c r="BD29" s="696"/>
      <c r="BE29" s="696"/>
      <c r="BF29" s="697"/>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307</v>
      </c>
      <c r="CE29" s="686"/>
      <c r="CF29" s="660" t="s">
        <v>308</v>
      </c>
      <c r="CG29" s="661"/>
      <c r="CH29" s="661"/>
      <c r="CI29" s="661"/>
      <c r="CJ29" s="661"/>
      <c r="CK29" s="661"/>
      <c r="CL29" s="661"/>
      <c r="CM29" s="661"/>
      <c r="CN29" s="661"/>
      <c r="CO29" s="661"/>
      <c r="CP29" s="661"/>
      <c r="CQ29" s="662"/>
      <c r="CR29" s="645">
        <v>866979</v>
      </c>
      <c r="CS29" s="681"/>
      <c r="CT29" s="681"/>
      <c r="CU29" s="681"/>
      <c r="CV29" s="681"/>
      <c r="CW29" s="681"/>
      <c r="CX29" s="681"/>
      <c r="CY29" s="682"/>
      <c r="CZ29" s="650">
        <v>12.1</v>
      </c>
      <c r="DA29" s="679"/>
      <c r="DB29" s="679"/>
      <c r="DC29" s="683"/>
      <c r="DD29" s="654">
        <v>738322</v>
      </c>
      <c r="DE29" s="681"/>
      <c r="DF29" s="681"/>
      <c r="DG29" s="681"/>
      <c r="DH29" s="681"/>
      <c r="DI29" s="681"/>
      <c r="DJ29" s="681"/>
      <c r="DK29" s="682"/>
      <c r="DL29" s="654">
        <v>738322</v>
      </c>
      <c r="DM29" s="681"/>
      <c r="DN29" s="681"/>
      <c r="DO29" s="681"/>
      <c r="DP29" s="681"/>
      <c r="DQ29" s="681"/>
      <c r="DR29" s="681"/>
      <c r="DS29" s="681"/>
      <c r="DT29" s="681"/>
      <c r="DU29" s="681"/>
      <c r="DV29" s="682"/>
      <c r="DW29" s="650">
        <v>17.2</v>
      </c>
      <c r="DX29" s="679"/>
      <c r="DY29" s="679"/>
      <c r="DZ29" s="679"/>
      <c r="EA29" s="679"/>
      <c r="EB29" s="679"/>
      <c r="EC29" s="680"/>
    </row>
    <row r="30" spans="2:133" ht="11.25" customHeight="1">
      <c r="B30" s="642" t="s">
        <v>309</v>
      </c>
      <c r="C30" s="643"/>
      <c r="D30" s="643"/>
      <c r="E30" s="643"/>
      <c r="F30" s="643"/>
      <c r="G30" s="643"/>
      <c r="H30" s="643"/>
      <c r="I30" s="643"/>
      <c r="J30" s="643"/>
      <c r="K30" s="643"/>
      <c r="L30" s="643"/>
      <c r="M30" s="643"/>
      <c r="N30" s="643"/>
      <c r="O30" s="643"/>
      <c r="P30" s="643"/>
      <c r="Q30" s="644"/>
      <c r="R30" s="645">
        <v>31918</v>
      </c>
      <c r="S30" s="646"/>
      <c r="T30" s="646"/>
      <c r="U30" s="646"/>
      <c r="V30" s="646"/>
      <c r="W30" s="646"/>
      <c r="X30" s="646"/>
      <c r="Y30" s="647"/>
      <c r="Z30" s="648">
        <v>0.4</v>
      </c>
      <c r="AA30" s="648"/>
      <c r="AB30" s="648"/>
      <c r="AC30" s="648"/>
      <c r="AD30" s="649">
        <v>244</v>
      </c>
      <c r="AE30" s="649"/>
      <c r="AF30" s="649"/>
      <c r="AG30" s="649"/>
      <c r="AH30" s="649"/>
      <c r="AI30" s="649"/>
      <c r="AJ30" s="649"/>
      <c r="AK30" s="649"/>
      <c r="AL30" s="650">
        <v>0</v>
      </c>
      <c r="AM30" s="651"/>
      <c r="AN30" s="651"/>
      <c r="AO30" s="652"/>
      <c r="AP30" s="624" t="s">
        <v>225</v>
      </c>
      <c r="AQ30" s="625"/>
      <c r="AR30" s="625"/>
      <c r="AS30" s="625"/>
      <c r="AT30" s="625"/>
      <c r="AU30" s="625"/>
      <c r="AV30" s="625"/>
      <c r="AW30" s="625"/>
      <c r="AX30" s="625"/>
      <c r="AY30" s="625"/>
      <c r="AZ30" s="625"/>
      <c r="BA30" s="625"/>
      <c r="BB30" s="625"/>
      <c r="BC30" s="625"/>
      <c r="BD30" s="625"/>
      <c r="BE30" s="625"/>
      <c r="BF30" s="626"/>
      <c r="BG30" s="624" t="s">
        <v>310</v>
      </c>
      <c r="BH30" s="698"/>
      <c r="BI30" s="698"/>
      <c r="BJ30" s="698"/>
      <c r="BK30" s="698"/>
      <c r="BL30" s="698"/>
      <c r="BM30" s="698"/>
      <c r="BN30" s="698"/>
      <c r="BO30" s="698"/>
      <c r="BP30" s="698"/>
      <c r="BQ30" s="699"/>
      <c r="BR30" s="624" t="s">
        <v>311</v>
      </c>
      <c r="BS30" s="698"/>
      <c r="BT30" s="698"/>
      <c r="BU30" s="698"/>
      <c r="BV30" s="698"/>
      <c r="BW30" s="698"/>
      <c r="BX30" s="698"/>
      <c r="BY30" s="698"/>
      <c r="BZ30" s="698"/>
      <c r="CA30" s="698"/>
      <c r="CB30" s="699"/>
      <c r="CD30" s="687"/>
      <c r="CE30" s="688"/>
      <c r="CF30" s="660" t="s">
        <v>312</v>
      </c>
      <c r="CG30" s="661"/>
      <c r="CH30" s="661"/>
      <c r="CI30" s="661"/>
      <c r="CJ30" s="661"/>
      <c r="CK30" s="661"/>
      <c r="CL30" s="661"/>
      <c r="CM30" s="661"/>
      <c r="CN30" s="661"/>
      <c r="CO30" s="661"/>
      <c r="CP30" s="661"/>
      <c r="CQ30" s="662"/>
      <c r="CR30" s="645">
        <v>799773</v>
      </c>
      <c r="CS30" s="646"/>
      <c r="CT30" s="646"/>
      <c r="CU30" s="646"/>
      <c r="CV30" s="646"/>
      <c r="CW30" s="646"/>
      <c r="CX30" s="646"/>
      <c r="CY30" s="647"/>
      <c r="CZ30" s="650">
        <v>11.2</v>
      </c>
      <c r="DA30" s="679"/>
      <c r="DB30" s="679"/>
      <c r="DC30" s="683"/>
      <c r="DD30" s="654">
        <v>681094</v>
      </c>
      <c r="DE30" s="646"/>
      <c r="DF30" s="646"/>
      <c r="DG30" s="646"/>
      <c r="DH30" s="646"/>
      <c r="DI30" s="646"/>
      <c r="DJ30" s="646"/>
      <c r="DK30" s="647"/>
      <c r="DL30" s="654">
        <v>681094</v>
      </c>
      <c r="DM30" s="646"/>
      <c r="DN30" s="646"/>
      <c r="DO30" s="646"/>
      <c r="DP30" s="646"/>
      <c r="DQ30" s="646"/>
      <c r="DR30" s="646"/>
      <c r="DS30" s="646"/>
      <c r="DT30" s="646"/>
      <c r="DU30" s="646"/>
      <c r="DV30" s="647"/>
      <c r="DW30" s="650">
        <v>15.8</v>
      </c>
      <c r="DX30" s="679"/>
      <c r="DY30" s="679"/>
      <c r="DZ30" s="679"/>
      <c r="EA30" s="679"/>
      <c r="EB30" s="679"/>
      <c r="EC30" s="680"/>
    </row>
    <row r="31" spans="2:133" ht="11.25" customHeight="1">
      <c r="B31" s="642" t="s">
        <v>313</v>
      </c>
      <c r="C31" s="643"/>
      <c r="D31" s="643"/>
      <c r="E31" s="643"/>
      <c r="F31" s="643"/>
      <c r="G31" s="643"/>
      <c r="H31" s="643"/>
      <c r="I31" s="643"/>
      <c r="J31" s="643"/>
      <c r="K31" s="643"/>
      <c r="L31" s="643"/>
      <c r="M31" s="643"/>
      <c r="N31" s="643"/>
      <c r="O31" s="643"/>
      <c r="P31" s="643"/>
      <c r="Q31" s="644"/>
      <c r="R31" s="645">
        <v>482383</v>
      </c>
      <c r="S31" s="646"/>
      <c r="T31" s="646"/>
      <c r="U31" s="646"/>
      <c r="V31" s="646"/>
      <c r="W31" s="646"/>
      <c r="X31" s="646"/>
      <c r="Y31" s="647"/>
      <c r="Z31" s="648">
        <v>6.6</v>
      </c>
      <c r="AA31" s="648"/>
      <c r="AB31" s="648"/>
      <c r="AC31" s="648"/>
      <c r="AD31" s="649" t="s">
        <v>242</v>
      </c>
      <c r="AE31" s="649"/>
      <c r="AF31" s="649"/>
      <c r="AG31" s="649"/>
      <c r="AH31" s="649"/>
      <c r="AI31" s="649"/>
      <c r="AJ31" s="649"/>
      <c r="AK31" s="649"/>
      <c r="AL31" s="650" t="s">
        <v>129</v>
      </c>
      <c r="AM31" s="651"/>
      <c r="AN31" s="651"/>
      <c r="AO31" s="652"/>
      <c r="AP31" s="702" t="s">
        <v>314</v>
      </c>
      <c r="AQ31" s="703"/>
      <c r="AR31" s="703"/>
      <c r="AS31" s="703"/>
      <c r="AT31" s="708" t="s">
        <v>315</v>
      </c>
      <c r="AU31" s="231"/>
      <c r="AV31" s="231"/>
      <c r="AW31" s="231"/>
      <c r="AX31" s="631" t="s">
        <v>188</v>
      </c>
      <c r="AY31" s="632"/>
      <c r="AZ31" s="632"/>
      <c r="BA31" s="632"/>
      <c r="BB31" s="632"/>
      <c r="BC31" s="632"/>
      <c r="BD31" s="632"/>
      <c r="BE31" s="632"/>
      <c r="BF31" s="633"/>
      <c r="BG31" s="713">
        <v>99.1</v>
      </c>
      <c r="BH31" s="700"/>
      <c r="BI31" s="700"/>
      <c r="BJ31" s="700"/>
      <c r="BK31" s="700"/>
      <c r="BL31" s="700"/>
      <c r="BM31" s="640">
        <v>97.4</v>
      </c>
      <c r="BN31" s="700"/>
      <c r="BO31" s="700"/>
      <c r="BP31" s="700"/>
      <c r="BQ31" s="701"/>
      <c r="BR31" s="713">
        <v>99</v>
      </c>
      <c r="BS31" s="700"/>
      <c r="BT31" s="700"/>
      <c r="BU31" s="700"/>
      <c r="BV31" s="700"/>
      <c r="BW31" s="700"/>
      <c r="BX31" s="640">
        <v>97.3</v>
      </c>
      <c r="BY31" s="700"/>
      <c r="BZ31" s="700"/>
      <c r="CA31" s="700"/>
      <c r="CB31" s="701"/>
      <c r="CD31" s="687"/>
      <c r="CE31" s="688"/>
      <c r="CF31" s="660" t="s">
        <v>316</v>
      </c>
      <c r="CG31" s="661"/>
      <c r="CH31" s="661"/>
      <c r="CI31" s="661"/>
      <c r="CJ31" s="661"/>
      <c r="CK31" s="661"/>
      <c r="CL31" s="661"/>
      <c r="CM31" s="661"/>
      <c r="CN31" s="661"/>
      <c r="CO31" s="661"/>
      <c r="CP31" s="661"/>
      <c r="CQ31" s="662"/>
      <c r="CR31" s="645">
        <v>67206</v>
      </c>
      <c r="CS31" s="681"/>
      <c r="CT31" s="681"/>
      <c r="CU31" s="681"/>
      <c r="CV31" s="681"/>
      <c r="CW31" s="681"/>
      <c r="CX31" s="681"/>
      <c r="CY31" s="682"/>
      <c r="CZ31" s="650">
        <v>0.9</v>
      </c>
      <c r="DA31" s="679"/>
      <c r="DB31" s="679"/>
      <c r="DC31" s="683"/>
      <c r="DD31" s="654">
        <v>57228</v>
      </c>
      <c r="DE31" s="681"/>
      <c r="DF31" s="681"/>
      <c r="DG31" s="681"/>
      <c r="DH31" s="681"/>
      <c r="DI31" s="681"/>
      <c r="DJ31" s="681"/>
      <c r="DK31" s="682"/>
      <c r="DL31" s="654">
        <v>57228</v>
      </c>
      <c r="DM31" s="681"/>
      <c r="DN31" s="681"/>
      <c r="DO31" s="681"/>
      <c r="DP31" s="681"/>
      <c r="DQ31" s="681"/>
      <c r="DR31" s="681"/>
      <c r="DS31" s="681"/>
      <c r="DT31" s="681"/>
      <c r="DU31" s="681"/>
      <c r="DV31" s="682"/>
      <c r="DW31" s="650">
        <v>1.3</v>
      </c>
      <c r="DX31" s="679"/>
      <c r="DY31" s="679"/>
      <c r="DZ31" s="679"/>
      <c r="EA31" s="679"/>
      <c r="EB31" s="679"/>
      <c r="EC31" s="680"/>
    </row>
    <row r="32" spans="2:133" ht="11.25" customHeight="1">
      <c r="B32" s="691" t="s">
        <v>317</v>
      </c>
      <c r="C32" s="692"/>
      <c r="D32" s="692"/>
      <c r="E32" s="692"/>
      <c r="F32" s="692"/>
      <c r="G32" s="692"/>
      <c r="H32" s="692"/>
      <c r="I32" s="692"/>
      <c r="J32" s="692"/>
      <c r="K32" s="692"/>
      <c r="L32" s="692"/>
      <c r="M32" s="692"/>
      <c r="N32" s="692"/>
      <c r="O32" s="692"/>
      <c r="P32" s="692"/>
      <c r="Q32" s="693"/>
      <c r="R32" s="645" t="s">
        <v>242</v>
      </c>
      <c r="S32" s="646"/>
      <c r="T32" s="646"/>
      <c r="U32" s="646"/>
      <c r="V32" s="646"/>
      <c r="W32" s="646"/>
      <c r="X32" s="646"/>
      <c r="Y32" s="647"/>
      <c r="Z32" s="648" t="s">
        <v>129</v>
      </c>
      <c r="AA32" s="648"/>
      <c r="AB32" s="648"/>
      <c r="AC32" s="648"/>
      <c r="AD32" s="649" t="s">
        <v>129</v>
      </c>
      <c r="AE32" s="649"/>
      <c r="AF32" s="649"/>
      <c r="AG32" s="649"/>
      <c r="AH32" s="649"/>
      <c r="AI32" s="649"/>
      <c r="AJ32" s="649"/>
      <c r="AK32" s="649"/>
      <c r="AL32" s="650" t="s">
        <v>129</v>
      </c>
      <c r="AM32" s="651"/>
      <c r="AN32" s="651"/>
      <c r="AO32" s="652"/>
      <c r="AP32" s="704"/>
      <c r="AQ32" s="705"/>
      <c r="AR32" s="705"/>
      <c r="AS32" s="705"/>
      <c r="AT32" s="709"/>
      <c r="AU32" s="230" t="s">
        <v>318</v>
      </c>
      <c r="AV32" s="230"/>
      <c r="AW32" s="230"/>
      <c r="AX32" s="642" t="s">
        <v>319</v>
      </c>
      <c r="AY32" s="643"/>
      <c r="AZ32" s="643"/>
      <c r="BA32" s="643"/>
      <c r="BB32" s="643"/>
      <c r="BC32" s="643"/>
      <c r="BD32" s="643"/>
      <c r="BE32" s="643"/>
      <c r="BF32" s="644"/>
      <c r="BG32" s="714">
        <v>98.8</v>
      </c>
      <c r="BH32" s="681"/>
      <c r="BI32" s="681"/>
      <c r="BJ32" s="681"/>
      <c r="BK32" s="681"/>
      <c r="BL32" s="681"/>
      <c r="BM32" s="651">
        <v>96.2</v>
      </c>
      <c r="BN32" s="711"/>
      <c r="BO32" s="711"/>
      <c r="BP32" s="711"/>
      <c r="BQ32" s="712"/>
      <c r="BR32" s="714">
        <v>98.1</v>
      </c>
      <c r="BS32" s="681"/>
      <c r="BT32" s="681"/>
      <c r="BU32" s="681"/>
      <c r="BV32" s="681"/>
      <c r="BW32" s="681"/>
      <c r="BX32" s="651">
        <v>95.5</v>
      </c>
      <c r="BY32" s="711"/>
      <c r="BZ32" s="711"/>
      <c r="CA32" s="711"/>
      <c r="CB32" s="712"/>
      <c r="CD32" s="689"/>
      <c r="CE32" s="690"/>
      <c r="CF32" s="660" t="s">
        <v>320</v>
      </c>
      <c r="CG32" s="661"/>
      <c r="CH32" s="661"/>
      <c r="CI32" s="661"/>
      <c r="CJ32" s="661"/>
      <c r="CK32" s="661"/>
      <c r="CL32" s="661"/>
      <c r="CM32" s="661"/>
      <c r="CN32" s="661"/>
      <c r="CO32" s="661"/>
      <c r="CP32" s="661"/>
      <c r="CQ32" s="662"/>
      <c r="CR32" s="645">
        <v>33</v>
      </c>
      <c r="CS32" s="646"/>
      <c r="CT32" s="646"/>
      <c r="CU32" s="646"/>
      <c r="CV32" s="646"/>
      <c r="CW32" s="646"/>
      <c r="CX32" s="646"/>
      <c r="CY32" s="647"/>
      <c r="CZ32" s="650">
        <v>0</v>
      </c>
      <c r="DA32" s="679"/>
      <c r="DB32" s="679"/>
      <c r="DC32" s="683"/>
      <c r="DD32" s="654">
        <v>33</v>
      </c>
      <c r="DE32" s="646"/>
      <c r="DF32" s="646"/>
      <c r="DG32" s="646"/>
      <c r="DH32" s="646"/>
      <c r="DI32" s="646"/>
      <c r="DJ32" s="646"/>
      <c r="DK32" s="647"/>
      <c r="DL32" s="654">
        <v>33</v>
      </c>
      <c r="DM32" s="646"/>
      <c r="DN32" s="646"/>
      <c r="DO32" s="646"/>
      <c r="DP32" s="646"/>
      <c r="DQ32" s="646"/>
      <c r="DR32" s="646"/>
      <c r="DS32" s="646"/>
      <c r="DT32" s="646"/>
      <c r="DU32" s="646"/>
      <c r="DV32" s="647"/>
      <c r="DW32" s="650">
        <v>0</v>
      </c>
      <c r="DX32" s="679"/>
      <c r="DY32" s="679"/>
      <c r="DZ32" s="679"/>
      <c r="EA32" s="679"/>
      <c r="EB32" s="679"/>
      <c r="EC32" s="680"/>
    </row>
    <row r="33" spans="2:133" ht="11.25" customHeight="1">
      <c r="B33" s="642" t="s">
        <v>321</v>
      </c>
      <c r="C33" s="643"/>
      <c r="D33" s="643"/>
      <c r="E33" s="643"/>
      <c r="F33" s="643"/>
      <c r="G33" s="643"/>
      <c r="H33" s="643"/>
      <c r="I33" s="643"/>
      <c r="J33" s="643"/>
      <c r="K33" s="643"/>
      <c r="L33" s="643"/>
      <c r="M33" s="643"/>
      <c r="N33" s="643"/>
      <c r="O33" s="643"/>
      <c r="P33" s="643"/>
      <c r="Q33" s="644"/>
      <c r="R33" s="645">
        <v>724049</v>
      </c>
      <c r="S33" s="646"/>
      <c r="T33" s="646"/>
      <c r="U33" s="646"/>
      <c r="V33" s="646"/>
      <c r="W33" s="646"/>
      <c r="X33" s="646"/>
      <c r="Y33" s="647"/>
      <c r="Z33" s="648">
        <v>9.9</v>
      </c>
      <c r="AA33" s="648"/>
      <c r="AB33" s="648"/>
      <c r="AC33" s="648"/>
      <c r="AD33" s="649" t="s">
        <v>129</v>
      </c>
      <c r="AE33" s="649"/>
      <c r="AF33" s="649"/>
      <c r="AG33" s="649"/>
      <c r="AH33" s="649"/>
      <c r="AI33" s="649"/>
      <c r="AJ33" s="649"/>
      <c r="AK33" s="649"/>
      <c r="AL33" s="650" t="s">
        <v>242</v>
      </c>
      <c r="AM33" s="651"/>
      <c r="AN33" s="651"/>
      <c r="AO33" s="652"/>
      <c r="AP33" s="706"/>
      <c r="AQ33" s="707"/>
      <c r="AR33" s="707"/>
      <c r="AS33" s="707"/>
      <c r="AT33" s="710"/>
      <c r="AU33" s="232"/>
      <c r="AV33" s="232"/>
      <c r="AW33" s="232"/>
      <c r="AX33" s="695" t="s">
        <v>322</v>
      </c>
      <c r="AY33" s="696"/>
      <c r="AZ33" s="696"/>
      <c r="BA33" s="696"/>
      <c r="BB33" s="696"/>
      <c r="BC33" s="696"/>
      <c r="BD33" s="696"/>
      <c r="BE33" s="696"/>
      <c r="BF33" s="697"/>
      <c r="BG33" s="715">
        <v>99.1</v>
      </c>
      <c r="BH33" s="716"/>
      <c r="BI33" s="716"/>
      <c r="BJ33" s="716"/>
      <c r="BK33" s="716"/>
      <c r="BL33" s="716"/>
      <c r="BM33" s="717">
        <v>97.5</v>
      </c>
      <c r="BN33" s="716"/>
      <c r="BO33" s="716"/>
      <c r="BP33" s="716"/>
      <c r="BQ33" s="718"/>
      <c r="BR33" s="715">
        <v>99.3</v>
      </c>
      <c r="BS33" s="716"/>
      <c r="BT33" s="716"/>
      <c r="BU33" s="716"/>
      <c r="BV33" s="716"/>
      <c r="BW33" s="716"/>
      <c r="BX33" s="717">
        <v>97.7</v>
      </c>
      <c r="BY33" s="716"/>
      <c r="BZ33" s="716"/>
      <c r="CA33" s="716"/>
      <c r="CB33" s="718"/>
      <c r="CD33" s="660" t="s">
        <v>323</v>
      </c>
      <c r="CE33" s="661"/>
      <c r="CF33" s="661"/>
      <c r="CG33" s="661"/>
      <c r="CH33" s="661"/>
      <c r="CI33" s="661"/>
      <c r="CJ33" s="661"/>
      <c r="CK33" s="661"/>
      <c r="CL33" s="661"/>
      <c r="CM33" s="661"/>
      <c r="CN33" s="661"/>
      <c r="CO33" s="661"/>
      <c r="CP33" s="661"/>
      <c r="CQ33" s="662"/>
      <c r="CR33" s="645">
        <v>3680004</v>
      </c>
      <c r="CS33" s="681"/>
      <c r="CT33" s="681"/>
      <c r="CU33" s="681"/>
      <c r="CV33" s="681"/>
      <c r="CW33" s="681"/>
      <c r="CX33" s="681"/>
      <c r="CY33" s="682"/>
      <c r="CZ33" s="650">
        <v>51.3</v>
      </c>
      <c r="DA33" s="679"/>
      <c r="DB33" s="679"/>
      <c r="DC33" s="683"/>
      <c r="DD33" s="654">
        <v>2660116</v>
      </c>
      <c r="DE33" s="681"/>
      <c r="DF33" s="681"/>
      <c r="DG33" s="681"/>
      <c r="DH33" s="681"/>
      <c r="DI33" s="681"/>
      <c r="DJ33" s="681"/>
      <c r="DK33" s="682"/>
      <c r="DL33" s="654">
        <v>1853314</v>
      </c>
      <c r="DM33" s="681"/>
      <c r="DN33" s="681"/>
      <c r="DO33" s="681"/>
      <c r="DP33" s="681"/>
      <c r="DQ33" s="681"/>
      <c r="DR33" s="681"/>
      <c r="DS33" s="681"/>
      <c r="DT33" s="681"/>
      <c r="DU33" s="681"/>
      <c r="DV33" s="682"/>
      <c r="DW33" s="650">
        <v>43.1</v>
      </c>
      <c r="DX33" s="679"/>
      <c r="DY33" s="679"/>
      <c r="DZ33" s="679"/>
      <c r="EA33" s="679"/>
      <c r="EB33" s="679"/>
      <c r="EC33" s="680"/>
    </row>
    <row r="34" spans="2:133" ht="11.25" customHeight="1">
      <c r="B34" s="642" t="s">
        <v>324</v>
      </c>
      <c r="C34" s="643"/>
      <c r="D34" s="643"/>
      <c r="E34" s="643"/>
      <c r="F34" s="643"/>
      <c r="G34" s="643"/>
      <c r="H34" s="643"/>
      <c r="I34" s="643"/>
      <c r="J34" s="643"/>
      <c r="K34" s="643"/>
      <c r="L34" s="643"/>
      <c r="M34" s="643"/>
      <c r="N34" s="643"/>
      <c r="O34" s="643"/>
      <c r="P34" s="643"/>
      <c r="Q34" s="644"/>
      <c r="R34" s="645">
        <v>27037</v>
      </c>
      <c r="S34" s="646"/>
      <c r="T34" s="646"/>
      <c r="U34" s="646"/>
      <c r="V34" s="646"/>
      <c r="W34" s="646"/>
      <c r="X34" s="646"/>
      <c r="Y34" s="647"/>
      <c r="Z34" s="648">
        <v>0.4</v>
      </c>
      <c r="AA34" s="648"/>
      <c r="AB34" s="648"/>
      <c r="AC34" s="648"/>
      <c r="AD34" s="649" t="s">
        <v>129</v>
      </c>
      <c r="AE34" s="649"/>
      <c r="AF34" s="649"/>
      <c r="AG34" s="649"/>
      <c r="AH34" s="649"/>
      <c r="AI34" s="649"/>
      <c r="AJ34" s="649"/>
      <c r="AK34" s="649"/>
      <c r="AL34" s="650" t="s">
        <v>129</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325</v>
      </c>
      <c r="CE34" s="661"/>
      <c r="CF34" s="661"/>
      <c r="CG34" s="661"/>
      <c r="CH34" s="661"/>
      <c r="CI34" s="661"/>
      <c r="CJ34" s="661"/>
      <c r="CK34" s="661"/>
      <c r="CL34" s="661"/>
      <c r="CM34" s="661"/>
      <c r="CN34" s="661"/>
      <c r="CO34" s="661"/>
      <c r="CP34" s="661"/>
      <c r="CQ34" s="662"/>
      <c r="CR34" s="645">
        <v>1123455</v>
      </c>
      <c r="CS34" s="646"/>
      <c r="CT34" s="646"/>
      <c r="CU34" s="646"/>
      <c r="CV34" s="646"/>
      <c r="CW34" s="646"/>
      <c r="CX34" s="646"/>
      <c r="CY34" s="647"/>
      <c r="CZ34" s="650">
        <v>15.7</v>
      </c>
      <c r="DA34" s="679"/>
      <c r="DB34" s="679"/>
      <c r="DC34" s="683"/>
      <c r="DD34" s="654">
        <v>775545</v>
      </c>
      <c r="DE34" s="646"/>
      <c r="DF34" s="646"/>
      <c r="DG34" s="646"/>
      <c r="DH34" s="646"/>
      <c r="DI34" s="646"/>
      <c r="DJ34" s="646"/>
      <c r="DK34" s="647"/>
      <c r="DL34" s="654">
        <v>674053</v>
      </c>
      <c r="DM34" s="646"/>
      <c r="DN34" s="646"/>
      <c r="DO34" s="646"/>
      <c r="DP34" s="646"/>
      <c r="DQ34" s="646"/>
      <c r="DR34" s="646"/>
      <c r="DS34" s="646"/>
      <c r="DT34" s="646"/>
      <c r="DU34" s="646"/>
      <c r="DV34" s="647"/>
      <c r="DW34" s="650">
        <v>15.7</v>
      </c>
      <c r="DX34" s="679"/>
      <c r="DY34" s="679"/>
      <c r="DZ34" s="679"/>
      <c r="EA34" s="679"/>
      <c r="EB34" s="679"/>
      <c r="EC34" s="680"/>
    </row>
    <row r="35" spans="2:133" ht="11.25" customHeight="1">
      <c r="B35" s="642" t="s">
        <v>326</v>
      </c>
      <c r="C35" s="643"/>
      <c r="D35" s="643"/>
      <c r="E35" s="643"/>
      <c r="F35" s="643"/>
      <c r="G35" s="643"/>
      <c r="H35" s="643"/>
      <c r="I35" s="643"/>
      <c r="J35" s="643"/>
      <c r="K35" s="643"/>
      <c r="L35" s="643"/>
      <c r="M35" s="643"/>
      <c r="N35" s="643"/>
      <c r="O35" s="643"/>
      <c r="P35" s="643"/>
      <c r="Q35" s="644"/>
      <c r="R35" s="645">
        <v>76150</v>
      </c>
      <c r="S35" s="646"/>
      <c r="T35" s="646"/>
      <c r="U35" s="646"/>
      <c r="V35" s="646"/>
      <c r="W35" s="646"/>
      <c r="X35" s="646"/>
      <c r="Y35" s="647"/>
      <c r="Z35" s="648">
        <v>1</v>
      </c>
      <c r="AA35" s="648"/>
      <c r="AB35" s="648"/>
      <c r="AC35" s="648"/>
      <c r="AD35" s="649" t="s">
        <v>242</v>
      </c>
      <c r="AE35" s="649"/>
      <c r="AF35" s="649"/>
      <c r="AG35" s="649"/>
      <c r="AH35" s="649"/>
      <c r="AI35" s="649"/>
      <c r="AJ35" s="649"/>
      <c r="AK35" s="649"/>
      <c r="AL35" s="650" t="s">
        <v>129</v>
      </c>
      <c r="AM35" s="651"/>
      <c r="AN35" s="651"/>
      <c r="AO35" s="652"/>
      <c r="AP35" s="235"/>
      <c r="AQ35" s="624" t="s">
        <v>327</v>
      </c>
      <c r="AR35" s="625"/>
      <c r="AS35" s="625"/>
      <c r="AT35" s="625"/>
      <c r="AU35" s="625"/>
      <c r="AV35" s="625"/>
      <c r="AW35" s="625"/>
      <c r="AX35" s="625"/>
      <c r="AY35" s="625"/>
      <c r="AZ35" s="625"/>
      <c r="BA35" s="625"/>
      <c r="BB35" s="625"/>
      <c r="BC35" s="625"/>
      <c r="BD35" s="625"/>
      <c r="BE35" s="625"/>
      <c r="BF35" s="626"/>
      <c r="BG35" s="624" t="s">
        <v>328</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329</v>
      </c>
      <c r="CE35" s="661"/>
      <c r="CF35" s="661"/>
      <c r="CG35" s="661"/>
      <c r="CH35" s="661"/>
      <c r="CI35" s="661"/>
      <c r="CJ35" s="661"/>
      <c r="CK35" s="661"/>
      <c r="CL35" s="661"/>
      <c r="CM35" s="661"/>
      <c r="CN35" s="661"/>
      <c r="CO35" s="661"/>
      <c r="CP35" s="661"/>
      <c r="CQ35" s="662"/>
      <c r="CR35" s="645">
        <v>170378</v>
      </c>
      <c r="CS35" s="681"/>
      <c r="CT35" s="681"/>
      <c r="CU35" s="681"/>
      <c r="CV35" s="681"/>
      <c r="CW35" s="681"/>
      <c r="CX35" s="681"/>
      <c r="CY35" s="682"/>
      <c r="CZ35" s="650">
        <v>2.4</v>
      </c>
      <c r="DA35" s="679"/>
      <c r="DB35" s="679"/>
      <c r="DC35" s="683"/>
      <c r="DD35" s="654">
        <v>151373</v>
      </c>
      <c r="DE35" s="681"/>
      <c r="DF35" s="681"/>
      <c r="DG35" s="681"/>
      <c r="DH35" s="681"/>
      <c r="DI35" s="681"/>
      <c r="DJ35" s="681"/>
      <c r="DK35" s="682"/>
      <c r="DL35" s="654">
        <v>47527</v>
      </c>
      <c r="DM35" s="681"/>
      <c r="DN35" s="681"/>
      <c r="DO35" s="681"/>
      <c r="DP35" s="681"/>
      <c r="DQ35" s="681"/>
      <c r="DR35" s="681"/>
      <c r="DS35" s="681"/>
      <c r="DT35" s="681"/>
      <c r="DU35" s="681"/>
      <c r="DV35" s="682"/>
      <c r="DW35" s="650">
        <v>1.1000000000000001</v>
      </c>
      <c r="DX35" s="679"/>
      <c r="DY35" s="679"/>
      <c r="DZ35" s="679"/>
      <c r="EA35" s="679"/>
      <c r="EB35" s="679"/>
      <c r="EC35" s="680"/>
    </row>
    <row r="36" spans="2:133" ht="11.25" customHeight="1">
      <c r="B36" s="642" t="s">
        <v>330</v>
      </c>
      <c r="C36" s="643"/>
      <c r="D36" s="643"/>
      <c r="E36" s="643"/>
      <c r="F36" s="643"/>
      <c r="G36" s="643"/>
      <c r="H36" s="643"/>
      <c r="I36" s="643"/>
      <c r="J36" s="643"/>
      <c r="K36" s="643"/>
      <c r="L36" s="643"/>
      <c r="M36" s="643"/>
      <c r="N36" s="643"/>
      <c r="O36" s="643"/>
      <c r="P36" s="643"/>
      <c r="Q36" s="644"/>
      <c r="R36" s="645">
        <v>87568</v>
      </c>
      <c r="S36" s="646"/>
      <c r="T36" s="646"/>
      <c r="U36" s="646"/>
      <c r="V36" s="646"/>
      <c r="W36" s="646"/>
      <c r="X36" s="646"/>
      <c r="Y36" s="647"/>
      <c r="Z36" s="648">
        <v>1.2</v>
      </c>
      <c r="AA36" s="648"/>
      <c r="AB36" s="648"/>
      <c r="AC36" s="648"/>
      <c r="AD36" s="649" t="s">
        <v>129</v>
      </c>
      <c r="AE36" s="649"/>
      <c r="AF36" s="649"/>
      <c r="AG36" s="649"/>
      <c r="AH36" s="649"/>
      <c r="AI36" s="649"/>
      <c r="AJ36" s="649"/>
      <c r="AK36" s="649"/>
      <c r="AL36" s="650" t="s">
        <v>129</v>
      </c>
      <c r="AM36" s="651"/>
      <c r="AN36" s="651"/>
      <c r="AO36" s="652"/>
      <c r="AP36" s="235"/>
      <c r="AQ36" s="719" t="s">
        <v>331</v>
      </c>
      <c r="AR36" s="720"/>
      <c r="AS36" s="720"/>
      <c r="AT36" s="720"/>
      <c r="AU36" s="720"/>
      <c r="AV36" s="720"/>
      <c r="AW36" s="720"/>
      <c r="AX36" s="720"/>
      <c r="AY36" s="721"/>
      <c r="AZ36" s="634">
        <v>1037057</v>
      </c>
      <c r="BA36" s="635"/>
      <c r="BB36" s="635"/>
      <c r="BC36" s="635"/>
      <c r="BD36" s="635"/>
      <c r="BE36" s="635"/>
      <c r="BF36" s="722"/>
      <c r="BG36" s="656" t="s">
        <v>332</v>
      </c>
      <c r="BH36" s="657"/>
      <c r="BI36" s="657"/>
      <c r="BJ36" s="657"/>
      <c r="BK36" s="657"/>
      <c r="BL36" s="657"/>
      <c r="BM36" s="657"/>
      <c r="BN36" s="657"/>
      <c r="BO36" s="657"/>
      <c r="BP36" s="657"/>
      <c r="BQ36" s="657"/>
      <c r="BR36" s="657"/>
      <c r="BS36" s="657"/>
      <c r="BT36" s="657"/>
      <c r="BU36" s="658"/>
      <c r="BV36" s="634">
        <v>23608</v>
      </c>
      <c r="BW36" s="635"/>
      <c r="BX36" s="635"/>
      <c r="BY36" s="635"/>
      <c r="BZ36" s="635"/>
      <c r="CA36" s="635"/>
      <c r="CB36" s="722"/>
      <c r="CD36" s="660" t="s">
        <v>333</v>
      </c>
      <c r="CE36" s="661"/>
      <c r="CF36" s="661"/>
      <c r="CG36" s="661"/>
      <c r="CH36" s="661"/>
      <c r="CI36" s="661"/>
      <c r="CJ36" s="661"/>
      <c r="CK36" s="661"/>
      <c r="CL36" s="661"/>
      <c r="CM36" s="661"/>
      <c r="CN36" s="661"/>
      <c r="CO36" s="661"/>
      <c r="CP36" s="661"/>
      <c r="CQ36" s="662"/>
      <c r="CR36" s="645">
        <v>1307723</v>
      </c>
      <c r="CS36" s="646"/>
      <c r="CT36" s="646"/>
      <c r="CU36" s="646"/>
      <c r="CV36" s="646"/>
      <c r="CW36" s="646"/>
      <c r="CX36" s="646"/>
      <c r="CY36" s="647"/>
      <c r="CZ36" s="650">
        <v>18.2</v>
      </c>
      <c r="DA36" s="679"/>
      <c r="DB36" s="679"/>
      <c r="DC36" s="683"/>
      <c r="DD36" s="654">
        <v>791762</v>
      </c>
      <c r="DE36" s="646"/>
      <c r="DF36" s="646"/>
      <c r="DG36" s="646"/>
      <c r="DH36" s="646"/>
      <c r="DI36" s="646"/>
      <c r="DJ36" s="646"/>
      <c r="DK36" s="647"/>
      <c r="DL36" s="654">
        <v>550460</v>
      </c>
      <c r="DM36" s="646"/>
      <c r="DN36" s="646"/>
      <c r="DO36" s="646"/>
      <c r="DP36" s="646"/>
      <c r="DQ36" s="646"/>
      <c r="DR36" s="646"/>
      <c r="DS36" s="646"/>
      <c r="DT36" s="646"/>
      <c r="DU36" s="646"/>
      <c r="DV36" s="647"/>
      <c r="DW36" s="650">
        <v>12.8</v>
      </c>
      <c r="DX36" s="679"/>
      <c r="DY36" s="679"/>
      <c r="DZ36" s="679"/>
      <c r="EA36" s="679"/>
      <c r="EB36" s="679"/>
      <c r="EC36" s="680"/>
    </row>
    <row r="37" spans="2:133" ht="11.25" customHeight="1">
      <c r="B37" s="642" t="s">
        <v>334</v>
      </c>
      <c r="C37" s="643"/>
      <c r="D37" s="643"/>
      <c r="E37" s="643"/>
      <c r="F37" s="643"/>
      <c r="G37" s="643"/>
      <c r="H37" s="643"/>
      <c r="I37" s="643"/>
      <c r="J37" s="643"/>
      <c r="K37" s="643"/>
      <c r="L37" s="643"/>
      <c r="M37" s="643"/>
      <c r="N37" s="643"/>
      <c r="O37" s="643"/>
      <c r="P37" s="643"/>
      <c r="Q37" s="644"/>
      <c r="R37" s="645">
        <v>78677</v>
      </c>
      <c r="S37" s="646"/>
      <c r="T37" s="646"/>
      <c r="U37" s="646"/>
      <c r="V37" s="646"/>
      <c r="W37" s="646"/>
      <c r="X37" s="646"/>
      <c r="Y37" s="647"/>
      <c r="Z37" s="648">
        <v>1.1000000000000001</v>
      </c>
      <c r="AA37" s="648"/>
      <c r="AB37" s="648"/>
      <c r="AC37" s="648"/>
      <c r="AD37" s="649" t="s">
        <v>242</v>
      </c>
      <c r="AE37" s="649"/>
      <c r="AF37" s="649"/>
      <c r="AG37" s="649"/>
      <c r="AH37" s="649"/>
      <c r="AI37" s="649"/>
      <c r="AJ37" s="649"/>
      <c r="AK37" s="649"/>
      <c r="AL37" s="650" t="s">
        <v>129</v>
      </c>
      <c r="AM37" s="651"/>
      <c r="AN37" s="651"/>
      <c r="AO37" s="652"/>
      <c r="AQ37" s="723" t="s">
        <v>335</v>
      </c>
      <c r="AR37" s="724"/>
      <c r="AS37" s="724"/>
      <c r="AT37" s="724"/>
      <c r="AU37" s="724"/>
      <c r="AV37" s="724"/>
      <c r="AW37" s="724"/>
      <c r="AX37" s="724"/>
      <c r="AY37" s="725"/>
      <c r="AZ37" s="645">
        <v>404500</v>
      </c>
      <c r="BA37" s="646"/>
      <c r="BB37" s="646"/>
      <c r="BC37" s="646"/>
      <c r="BD37" s="681"/>
      <c r="BE37" s="681"/>
      <c r="BF37" s="712"/>
      <c r="BG37" s="660" t="s">
        <v>336</v>
      </c>
      <c r="BH37" s="661"/>
      <c r="BI37" s="661"/>
      <c r="BJ37" s="661"/>
      <c r="BK37" s="661"/>
      <c r="BL37" s="661"/>
      <c r="BM37" s="661"/>
      <c r="BN37" s="661"/>
      <c r="BO37" s="661"/>
      <c r="BP37" s="661"/>
      <c r="BQ37" s="661"/>
      <c r="BR37" s="661"/>
      <c r="BS37" s="661"/>
      <c r="BT37" s="661"/>
      <c r="BU37" s="662"/>
      <c r="BV37" s="645">
        <v>-39047</v>
      </c>
      <c r="BW37" s="646"/>
      <c r="BX37" s="646"/>
      <c r="BY37" s="646"/>
      <c r="BZ37" s="646"/>
      <c r="CA37" s="646"/>
      <c r="CB37" s="655"/>
      <c r="CD37" s="660" t="s">
        <v>337</v>
      </c>
      <c r="CE37" s="661"/>
      <c r="CF37" s="661"/>
      <c r="CG37" s="661"/>
      <c r="CH37" s="661"/>
      <c r="CI37" s="661"/>
      <c r="CJ37" s="661"/>
      <c r="CK37" s="661"/>
      <c r="CL37" s="661"/>
      <c r="CM37" s="661"/>
      <c r="CN37" s="661"/>
      <c r="CO37" s="661"/>
      <c r="CP37" s="661"/>
      <c r="CQ37" s="662"/>
      <c r="CR37" s="645">
        <v>474799</v>
      </c>
      <c r="CS37" s="681"/>
      <c r="CT37" s="681"/>
      <c r="CU37" s="681"/>
      <c r="CV37" s="681"/>
      <c r="CW37" s="681"/>
      <c r="CX37" s="681"/>
      <c r="CY37" s="682"/>
      <c r="CZ37" s="650">
        <v>6.6</v>
      </c>
      <c r="DA37" s="679"/>
      <c r="DB37" s="679"/>
      <c r="DC37" s="683"/>
      <c r="DD37" s="654">
        <v>399799</v>
      </c>
      <c r="DE37" s="681"/>
      <c r="DF37" s="681"/>
      <c r="DG37" s="681"/>
      <c r="DH37" s="681"/>
      <c r="DI37" s="681"/>
      <c r="DJ37" s="681"/>
      <c r="DK37" s="682"/>
      <c r="DL37" s="654">
        <v>381615</v>
      </c>
      <c r="DM37" s="681"/>
      <c r="DN37" s="681"/>
      <c r="DO37" s="681"/>
      <c r="DP37" s="681"/>
      <c r="DQ37" s="681"/>
      <c r="DR37" s="681"/>
      <c r="DS37" s="681"/>
      <c r="DT37" s="681"/>
      <c r="DU37" s="681"/>
      <c r="DV37" s="682"/>
      <c r="DW37" s="650">
        <v>8.9</v>
      </c>
      <c r="DX37" s="679"/>
      <c r="DY37" s="679"/>
      <c r="DZ37" s="679"/>
      <c r="EA37" s="679"/>
      <c r="EB37" s="679"/>
      <c r="EC37" s="680"/>
    </row>
    <row r="38" spans="2:133" ht="11.25" customHeight="1">
      <c r="B38" s="642" t="s">
        <v>338</v>
      </c>
      <c r="C38" s="643"/>
      <c r="D38" s="643"/>
      <c r="E38" s="643"/>
      <c r="F38" s="643"/>
      <c r="G38" s="643"/>
      <c r="H38" s="643"/>
      <c r="I38" s="643"/>
      <c r="J38" s="643"/>
      <c r="K38" s="643"/>
      <c r="L38" s="643"/>
      <c r="M38" s="643"/>
      <c r="N38" s="643"/>
      <c r="O38" s="643"/>
      <c r="P38" s="643"/>
      <c r="Q38" s="644"/>
      <c r="R38" s="645">
        <v>54618</v>
      </c>
      <c r="S38" s="646"/>
      <c r="T38" s="646"/>
      <c r="U38" s="646"/>
      <c r="V38" s="646"/>
      <c r="W38" s="646"/>
      <c r="X38" s="646"/>
      <c r="Y38" s="647"/>
      <c r="Z38" s="648">
        <v>0.7</v>
      </c>
      <c r="AA38" s="648"/>
      <c r="AB38" s="648"/>
      <c r="AC38" s="648"/>
      <c r="AD38" s="649">
        <v>3783</v>
      </c>
      <c r="AE38" s="649"/>
      <c r="AF38" s="649"/>
      <c r="AG38" s="649"/>
      <c r="AH38" s="649"/>
      <c r="AI38" s="649"/>
      <c r="AJ38" s="649"/>
      <c r="AK38" s="649"/>
      <c r="AL38" s="650">
        <v>0.1</v>
      </c>
      <c r="AM38" s="651"/>
      <c r="AN38" s="651"/>
      <c r="AO38" s="652"/>
      <c r="AQ38" s="723" t="s">
        <v>339</v>
      </c>
      <c r="AR38" s="724"/>
      <c r="AS38" s="724"/>
      <c r="AT38" s="724"/>
      <c r="AU38" s="724"/>
      <c r="AV38" s="724"/>
      <c r="AW38" s="724"/>
      <c r="AX38" s="724"/>
      <c r="AY38" s="725"/>
      <c r="AZ38" s="645">
        <v>37000</v>
      </c>
      <c r="BA38" s="646"/>
      <c r="BB38" s="646"/>
      <c r="BC38" s="646"/>
      <c r="BD38" s="681"/>
      <c r="BE38" s="681"/>
      <c r="BF38" s="712"/>
      <c r="BG38" s="660" t="s">
        <v>340</v>
      </c>
      <c r="BH38" s="661"/>
      <c r="BI38" s="661"/>
      <c r="BJ38" s="661"/>
      <c r="BK38" s="661"/>
      <c r="BL38" s="661"/>
      <c r="BM38" s="661"/>
      <c r="BN38" s="661"/>
      <c r="BO38" s="661"/>
      <c r="BP38" s="661"/>
      <c r="BQ38" s="661"/>
      <c r="BR38" s="661"/>
      <c r="BS38" s="661"/>
      <c r="BT38" s="661"/>
      <c r="BU38" s="662"/>
      <c r="BV38" s="645">
        <v>1483</v>
      </c>
      <c r="BW38" s="646"/>
      <c r="BX38" s="646"/>
      <c r="BY38" s="646"/>
      <c r="BZ38" s="646"/>
      <c r="CA38" s="646"/>
      <c r="CB38" s="655"/>
      <c r="CD38" s="660" t="s">
        <v>341</v>
      </c>
      <c r="CE38" s="661"/>
      <c r="CF38" s="661"/>
      <c r="CG38" s="661"/>
      <c r="CH38" s="661"/>
      <c r="CI38" s="661"/>
      <c r="CJ38" s="661"/>
      <c r="CK38" s="661"/>
      <c r="CL38" s="661"/>
      <c r="CM38" s="661"/>
      <c r="CN38" s="661"/>
      <c r="CO38" s="661"/>
      <c r="CP38" s="661"/>
      <c r="CQ38" s="662"/>
      <c r="CR38" s="645">
        <v>1037057</v>
      </c>
      <c r="CS38" s="646"/>
      <c r="CT38" s="646"/>
      <c r="CU38" s="646"/>
      <c r="CV38" s="646"/>
      <c r="CW38" s="646"/>
      <c r="CX38" s="646"/>
      <c r="CY38" s="647"/>
      <c r="CZ38" s="650">
        <v>14.5</v>
      </c>
      <c r="DA38" s="679"/>
      <c r="DB38" s="679"/>
      <c r="DC38" s="683"/>
      <c r="DD38" s="654">
        <v>939045</v>
      </c>
      <c r="DE38" s="646"/>
      <c r="DF38" s="646"/>
      <c r="DG38" s="646"/>
      <c r="DH38" s="646"/>
      <c r="DI38" s="646"/>
      <c r="DJ38" s="646"/>
      <c r="DK38" s="647"/>
      <c r="DL38" s="654">
        <v>581274</v>
      </c>
      <c r="DM38" s="646"/>
      <c r="DN38" s="646"/>
      <c r="DO38" s="646"/>
      <c r="DP38" s="646"/>
      <c r="DQ38" s="646"/>
      <c r="DR38" s="646"/>
      <c r="DS38" s="646"/>
      <c r="DT38" s="646"/>
      <c r="DU38" s="646"/>
      <c r="DV38" s="647"/>
      <c r="DW38" s="650">
        <v>13.5</v>
      </c>
      <c r="DX38" s="679"/>
      <c r="DY38" s="679"/>
      <c r="DZ38" s="679"/>
      <c r="EA38" s="679"/>
      <c r="EB38" s="679"/>
      <c r="EC38" s="680"/>
    </row>
    <row r="39" spans="2:133" ht="11.25" customHeight="1">
      <c r="B39" s="642" t="s">
        <v>342</v>
      </c>
      <c r="C39" s="643"/>
      <c r="D39" s="643"/>
      <c r="E39" s="643"/>
      <c r="F39" s="643"/>
      <c r="G39" s="643"/>
      <c r="H39" s="643"/>
      <c r="I39" s="643"/>
      <c r="J39" s="643"/>
      <c r="K39" s="643"/>
      <c r="L39" s="643"/>
      <c r="M39" s="643"/>
      <c r="N39" s="643"/>
      <c r="O39" s="643"/>
      <c r="P39" s="643"/>
      <c r="Q39" s="644"/>
      <c r="R39" s="645">
        <v>809918</v>
      </c>
      <c r="S39" s="646"/>
      <c r="T39" s="646"/>
      <c r="U39" s="646"/>
      <c r="V39" s="646"/>
      <c r="W39" s="646"/>
      <c r="X39" s="646"/>
      <c r="Y39" s="647"/>
      <c r="Z39" s="648">
        <v>11.1</v>
      </c>
      <c r="AA39" s="648"/>
      <c r="AB39" s="648"/>
      <c r="AC39" s="648"/>
      <c r="AD39" s="649" t="s">
        <v>129</v>
      </c>
      <c r="AE39" s="649"/>
      <c r="AF39" s="649"/>
      <c r="AG39" s="649"/>
      <c r="AH39" s="649"/>
      <c r="AI39" s="649"/>
      <c r="AJ39" s="649"/>
      <c r="AK39" s="649"/>
      <c r="AL39" s="650" t="s">
        <v>129</v>
      </c>
      <c r="AM39" s="651"/>
      <c r="AN39" s="651"/>
      <c r="AO39" s="652"/>
      <c r="AQ39" s="723" t="s">
        <v>343</v>
      </c>
      <c r="AR39" s="724"/>
      <c r="AS39" s="724"/>
      <c r="AT39" s="724"/>
      <c r="AU39" s="724"/>
      <c r="AV39" s="724"/>
      <c r="AW39" s="724"/>
      <c r="AX39" s="724"/>
      <c r="AY39" s="725"/>
      <c r="AZ39" s="645" t="s">
        <v>242</v>
      </c>
      <c r="BA39" s="646"/>
      <c r="BB39" s="646"/>
      <c r="BC39" s="646"/>
      <c r="BD39" s="681"/>
      <c r="BE39" s="681"/>
      <c r="BF39" s="712"/>
      <c r="BG39" s="660" t="s">
        <v>344</v>
      </c>
      <c r="BH39" s="661"/>
      <c r="BI39" s="661"/>
      <c r="BJ39" s="661"/>
      <c r="BK39" s="661"/>
      <c r="BL39" s="661"/>
      <c r="BM39" s="661"/>
      <c r="BN39" s="661"/>
      <c r="BO39" s="661"/>
      <c r="BP39" s="661"/>
      <c r="BQ39" s="661"/>
      <c r="BR39" s="661"/>
      <c r="BS39" s="661"/>
      <c r="BT39" s="661"/>
      <c r="BU39" s="662"/>
      <c r="BV39" s="645">
        <v>2293</v>
      </c>
      <c r="BW39" s="646"/>
      <c r="BX39" s="646"/>
      <c r="BY39" s="646"/>
      <c r="BZ39" s="646"/>
      <c r="CA39" s="646"/>
      <c r="CB39" s="655"/>
      <c r="CD39" s="660" t="s">
        <v>345</v>
      </c>
      <c r="CE39" s="661"/>
      <c r="CF39" s="661"/>
      <c r="CG39" s="661"/>
      <c r="CH39" s="661"/>
      <c r="CI39" s="661"/>
      <c r="CJ39" s="661"/>
      <c r="CK39" s="661"/>
      <c r="CL39" s="661"/>
      <c r="CM39" s="661"/>
      <c r="CN39" s="661"/>
      <c r="CO39" s="661"/>
      <c r="CP39" s="661"/>
      <c r="CQ39" s="662"/>
      <c r="CR39" s="645">
        <v>33391</v>
      </c>
      <c r="CS39" s="681"/>
      <c r="CT39" s="681"/>
      <c r="CU39" s="681"/>
      <c r="CV39" s="681"/>
      <c r="CW39" s="681"/>
      <c r="CX39" s="681"/>
      <c r="CY39" s="682"/>
      <c r="CZ39" s="650">
        <v>0.5</v>
      </c>
      <c r="DA39" s="679"/>
      <c r="DB39" s="679"/>
      <c r="DC39" s="683"/>
      <c r="DD39" s="654">
        <v>2391</v>
      </c>
      <c r="DE39" s="681"/>
      <c r="DF39" s="681"/>
      <c r="DG39" s="681"/>
      <c r="DH39" s="681"/>
      <c r="DI39" s="681"/>
      <c r="DJ39" s="681"/>
      <c r="DK39" s="682"/>
      <c r="DL39" s="654" t="s">
        <v>129</v>
      </c>
      <c r="DM39" s="681"/>
      <c r="DN39" s="681"/>
      <c r="DO39" s="681"/>
      <c r="DP39" s="681"/>
      <c r="DQ39" s="681"/>
      <c r="DR39" s="681"/>
      <c r="DS39" s="681"/>
      <c r="DT39" s="681"/>
      <c r="DU39" s="681"/>
      <c r="DV39" s="682"/>
      <c r="DW39" s="650" t="s">
        <v>242</v>
      </c>
      <c r="DX39" s="679"/>
      <c r="DY39" s="679"/>
      <c r="DZ39" s="679"/>
      <c r="EA39" s="679"/>
      <c r="EB39" s="679"/>
      <c r="EC39" s="680"/>
    </row>
    <row r="40" spans="2:133" ht="11.25" customHeight="1">
      <c r="B40" s="642" t="s">
        <v>346</v>
      </c>
      <c r="C40" s="643"/>
      <c r="D40" s="643"/>
      <c r="E40" s="643"/>
      <c r="F40" s="643"/>
      <c r="G40" s="643"/>
      <c r="H40" s="643"/>
      <c r="I40" s="643"/>
      <c r="J40" s="643"/>
      <c r="K40" s="643"/>
      <c r="L40" s="643"/>
      <c r="M40" s="643"/>
      <c r="N40" s="643"/>
      <c r="O40" s="643"/>
      <c r="P40" s="643"/>
      <c r="Q40" s="644"/>
      <c r="R40" s="645" t="s">
        <v>129</v>
      </c>
      <c r="S40" s="646"/>
      <c r="T40" s="646"/>
      <c r="U40" s="646"/>
      <c r="V40" s="646"/>
      <c r="W40" s="646"/>
      <c r="X40" s="646"/>
      <c r="Y40" s="647"/>
      <c r="Z40" s="648" t="s">
        <v>129</v>
      </c>
      <c r="AA40" s="648"/>
      <c r="AB40" s="648"/>
      <c r="AC40" s="648"/>
      <c r="AD40" s="649" t="s">
        <v>242</v>
      </c>
      <c r="AE40" s="649"/>
      <c r="AF40" s="649"/>
      <c r="AG40" s="649"/>
      <c r="AH40" s="649"/>
      <c r="AI40" s="649"/>
      <c r="AJ40" s="649"/>
      <c r="AK40" s="649"/>
      <c r="AL40" s="650" t="s">
        <v>129</v>
      </c>
      <c r="AM40" s="651"/>
      <c r="AN40" s="651"/>
      <c r="AO40" s="652"/>
      <c r="AQ40" s="723" t="s">
        <v>347</v>
      </c>
      <c r="AR40" s="724"/>
      <c r="AS40" s="724"/>
      <c r="AT40" s="724"/>
      <c r="AU40" s="724"/>
      <c r="AV40" s="724"/>
      <c r="AW40" s="724"/>
      <c r="AX40" s="724"/>
      <c r="AY40" s="725"/>
      <c r="AZ40" s="645" t="s">
        <v>242</v>
      </c>
      <c r="BA40" s="646"/>
      <c r="BB40" s="646"/>
      <c r="BC40" s="646"/>
      <c r="BD40" s="681"/>
      <c r="BE40" s="681"/>
      <c r="BF40" s="712"/>
      <c r="BG40" s="726" t="s">
        <v>348</v>
      </c>
      <c r="BH40" s="727"/>
      <c r="BI40" s="727"/>
      <c r="BJ40" s="727"/>
      <c r="BK40" s="727"/>
      <c r="BL40" s="236"/>
      <c r="BM40" s="661" t="s">
        <v>349</v>
      </c>
      <c r="BN40" s="661"/>
      <c r="BO40" s="661"/>
      <c r="BP40" s="661"/>
      <c r="BQ40" s="661"/>
      <c r="BR40" s="661"/>
      <c r="BS40" s="661"/>
      <c r="BT40" s="661"/>
      <c r="BU40" s="662"/>
      <c r="BV40" s="645">
        <v>84</v>
      </c>
      <c r="BW40" s="646"/>
      <c r="BX40" s="646"/>
      <c r="BY40" s="646"/>
      <c r="BZ40" s="646"/>
      <c r="CA40" s="646"/>
      <c r="CB40" s="655"/>
      <c r="CD40" s="660" t="s">
        <v>350</v>
      </c>
      <c r="CE40" s="661"/>
      <c r="CF40" s="661"/>
      <c r="CG40" s="661"/>
      <c r="CH40" s="661"/>
      <c r="CI40" s="661"/>
      <c r="CJ40" s="661"/>
      <c r="CK40" s="661"/>
      <c r="CL40" s="661"/>
      <c r="CM40" s="661"/>
      <c r="CN40" s="661"/>
      <c r="CO40" s="661"/>
      <c r="CP40" s="661"/>
      <c r="CQ40" s="662"/>
      <c r="CR40" s="645">
        <v>8000</v>
      </c>
      <c r="CS40" s="646"/>
      <c r="CT40" s="646"/>
      <c r="CU40" s="646"/>
      <c r="CV40" s="646"/>
      <c r="CW40" s="646"/>
      <c r="CX40" s="646"/>
      <c r="CY40" s="647"/>
      <c r="CZ40" s="650">
        <v>0.1</v>
      </c>
      <c r="DA40" s="679"/>
      <c r="DB40" s="679"/>
      <c r="DC40" s="683"/>
      <c r="DD40" s="654" t="s">
        <v>242</v>
      </c>
      <c r="DE40" s="646"/>
      <c r="DF40" s="646"/>
      <c r="DG40" s="646"/>
      <c r="DH40" s="646"/>
      <c r="DI40" s="646"/>
      <c r="DJ40" s="646"/>
      <c r="DK40" s="647"/>
      <c r="DL40" s="654" t="s">
        <v>129</v>
      </c>
      <c r="DM40" s="646"/>
      <c r="DN40" s="646"/>
      <c r="DO40" s="646"/>
      <c r="DP40" s="646"/>
      <c r="DQ40" s="646"/>
      <c r="DR40" s="646"/>
      <c r="DS40" s="646"/>
      <c r="DT40" s="646"/>
      <c r="DU40" s="646"/>
      <c r="DV40" s="647"/>
      <c r="DW40" s="650" t="s">
        <v>129</v>
      </c>
      <c r="DX40" s="679"/>
      <c r="DY40" s="679"/>
      <c r="DZ40" s="679"/>
      <c r="EA40" s="679"/>
      <c r="EB40" s="679"/>
      <c r="EC40" s="680"/>
    </row>
    <row r="41" spans="2:133" ht="11.25" customHeight="1">
      <c r="B41" s="642" t="s">
        <v>351</v>
      </c>
      <c r="C41" s="643"/>
      <c r="D41" s="643"/>
      <c r="E41" s="643"/>
      <c r="F41" s="643"/>
      <c r="G41" s="643"/>
      <c r="H41" s="643"/>
      <c r="I41" s="643"/>
      <c r="J41" s="643"/>
      <c r="K41" s="643"/>
      <c r="L41" s="643"/>
      <c r="M41" s="643"/>
      <c r="N41" s="643"/>
      <c r="O41" s="643"/>
      <c r="P41" s="643"/>
      <c r="Q41" s="644"/>
      <c r="R41" s="645">
        <v>132318</v>
      </c>
      <c r="S41" s="646"/>
      <c r="T41" s="646"/>
      <c r="U41" s="646"/>
      <c r="V41" s="646"/>
      <c r="W41" s="646"/>
      <c r="X41" s="646"/>
      <c r="Y41" s="647"/>
      <c r="Z41" s="648">
        <v>1.8</v>
      </c>
      <c r="AA41" s="648"/>
      <c r="AB41" s="648"/>
      <c r="AC41" s="648"/>
      <c r="AD41" s="649" t="s">
        <v>129</v>
      </c>
      <c r="AE41" s="649"/>
      <c r="AF41" s="649"/>
      <c r="AG41" s="649"/>
      <c r="AH41" s="649"/>
      <c r="AI41" s="649"/>
      <c r="AJ41" s="649"/>
      <c r="AK41" s="649"/>
      <c r="AL41" s="650" t="s">
        <v>242</v>
      </c>
      <c r="AM41" s="651"/>
      <c r="AN41" s="651"/>
      <c r="AO41" s="652"/>
      <c r="AQ41" s="723" t="s">
        <v>352</v>
      </c>
      <c r="AR41" s="724"/>
      <c r="AS41" s="724"/>
      <c r="AT41" s="724"/>
      <c r="AU41" s="724"/>
      <c r="AV41" s="724"/>
      <c r="AW41" s="724"/>
      <c r="AX41" s="724"/>
      <c r="AY41" s="725"/>
      <c r="AZ41" s="645">
        <v>161000</v>
      </c>
      <c r="BA41" s="646"/>
      <c r="BB41" s="646"/>
      <c r="BC41" s="646"/>
      <c r="BD41" s="681"/>
      <c r="BE41" s="681"/>
      <c r="BF41" s="712"/>
      <c r="BG41" s="726"/>
      <c r="BH41" s="727"/>
      <c r="BI41" s="727"/>
      <c r="BJ41" s="727"/>
      <c r="BK41" s="727"/>
      <c r="BL41" s="236"/>
      <c r="BM41" s="661" t="s">
        <v>353</v>
      </c>
      <c r="BN41" s="661"/>
      <c r="BO41" s="661"/>
      <c r="BP41" s="661"/>
      <c r="BQ41" s="661"/>
      <c r="BR41" s="661"/>
      <c r="BS41" s="661"/>
      <c r="BT41" s="661"/>
      <c r="BU41" s="662"/>
      <c r="BV41" s="645" t="s">
        <v>129</v>
      </c>
      <c r="BW41" s="646"/>
      <c r="BX41" s="646"/>
      <c r="BY41" s="646"/>
      <c r="BZ41" s="646"/>
      <c r="CA41" s="646"/>
      <c r="CB41" s="655"/>
      <c r="CD41" s="660" t="s">
        <v>354</v>
      </c>
      <c r="CE41" s="661"/>
      <c r="CF41" s="661"/>
      <c r="CG41" s="661"/>
      <c r="CH41" s="661"/>
      <c r="CI41" s="661"/>
      <c r="CJ41" s="661"/>
      <c r="CK41" s="661"/>
      <c r="CL41" s="661"/>
      <c r="CM41" s="661"/>
      <c r="CN41" s="661"/>
      <c r="CO41" s="661"/>
      <c r="CP41" s="661"/>
      <c r="CQ41" s="662"/>
      <c r="CR41" s="645" t="s">
        <v>242</v>
      </c>
      <c r="CS41" s="681"/>
      <c r="CT41" s="681"/>
      <c r="CU41" s="681"/>
      <c r="CV41" s="681"/>
      <c r="CW41" s="681"/>
      <c r="CX41" s="681"/>
      <c r="CY41" s="682"/>
      <c r="CZ41" s="650" t="s">
        <v>242</v>
      </c>
      <c r="DA41" s="679"/>
      <c r="DB41" s="679"/>
      <c r="DC41" s="683"/>
      <c r="DD41" s="654" t="s">
        <v>129</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c r="B42" s="695" t="s">
        <v>355</v>
      </c>
      <c r="C42" s="696"/>
      <c r="D42" s="696"/>
      <c r="E42" s="696"/>
      <c r="F42" s="696"/>
      <c r="G42" s="696"/>
      <c r="H42" s="696"/>
      <c r="I42" s="696"/>
      <c r="J42" s="696"/>
      <c r="K42" s="696"/>
      <c r="L42" s="696"/>
      <c r="M42" s="696"/>
      <c r="N42" s="696"/>
      <c r="O42" s="696"/>
      <c r="P42" s="696"/>
      <c r="Q42" s="697"/>
      <c r="R42" s="730">
        <v>7283280</v>
      </c>
      <c r="S42" s="731"/>
      <c r="T42" s="731"/>
      <c r="U42" s="731"/>
      <c r="V42" s="731"/>
      <c r="W42" s="731"/>
      <c r="X42" s="731"/>
      <c r="Y42" s="739"/>
      <c r="Z42" s="740">
        <v>100</v>
      </c>
      <c r="AA42" s="740"/>
      <c r="AB42" s="740"/>
      <c r="AC42" s="740"/>
      <c r="AD42" s="741">
        <v>4165272</v>
      </c>
      <c r="AE42" s="741"/>
      <c r="AF42" s="741"/>
      <c r="AG42" s="741"/>
      <c r="AH42" s="741"/>
      <c r="AI42" s="741"/>
      <c r="AJ42" s="741"/>
      <c r="AK42" s="741"/>
      <c r="AL42" s="742">
        <v>100</v>
      </c>
      <c r="AM42" s="717"/>
      <c r="AN42" s="717"/>
      <c r="AO42" s="743"/>
      <c r="AQ42" s="744" t="s">
        <v>356</v>
      </c>
      <c r="AR42" s="745"/>
      <c r="AS42" s="745"/>
      <c r="AT42" s="745"/>
      <c r="AU42" s="745"/>
      <c r="AV42" s="745"/>
      <c r="AW42" s="745"/>
      <c r="AX42" s="745"/>
      <c r="AY42" s="746"/>
      <c r="AZ42" s="730">
        <v>434557</v>
      </c>
      <c r="BA42" s="731"/>
      <c r="BB42" s="731"/>
      <c r="BC42" s="731"/>
      <c r="BD42" s="716"/>
      <c r="BE42" s="716"/>
      <c r="BF42" s="718"/>
      <c r="BG42" s="728"/>
      <c r="BH42" s="729"/>
      <c r="BI42" s="729"/>
      <c r="BJ42" s="729"/>
      <c r="BK42" s="729"/>
      <c r="BL42" s="237"/>
      <c r="BM42" s="671" t="s">
        <v>357</v>
      </c>
      <c r="BN42" s="671"/>
      <c r="BO42" s="671"/>
      <c r="BP42" s="671"/>
      <c r="BQ42" s="671"/>
      <c r="BR42" s="671"/>
      <c r="BS42" s="671"/>
      <c r="BT42" s="671"/>
      <c r="BU42" s="672"/>
      <c r="BV42" s="730">
        <v>439</v>
      </c>
      <c r="BW42" s="731"/>
      <c r="BX42" s="731"/>
      <c r="BY42" s="731"/>
      <c r="BZ42" s="731"/>
      <c r="CA42" s="731"/>
      <c r="CB42" s="738"/>
      <c r="CD42" s="642" t="s">
        <v>358</v>
      </c>
      <c r="CE42" s="643"/>
      <c r="CF42" s="643"/>
      <c r="CG42" s="643"/>
      <c r="CH42" s="643"/>
      <c r="CI42" s="643"/>
      <c r="CJ42" s="643"/>
      <c r="CK42" s="643"/>
      <c r="CL42" s="643"/>
      <c r="CM42" s="643"/>
      <c r="CN42" s="643"/>
      <c r="CO42" s="643"/>
      <c r="CP42" s="643"/>
      <c r="CQ42" s="644"/>
      <c r="CR42" s="645">
        <v>799582</v>
      </c>
      <c r="CS42" s="646"/>
      <c r="CT42" s="646"/>
      <c r="CU42" s="646"/>
      <c r="CV42" s="646"/>
      <c r="CW42" s="646"/>
      <c r="CX42" s="646"/>
      <c r="CY42" s="647"/>
      <c r="CZ42" s="650">
        <v>11.2</v>
      </c>
      <c r="DA42" s="651"/>
      <c r="DB42" s="651"/>
      <c r="DC42" s="663"/>
      <c r="DD42" s="654">
        <v>36936</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c r="BV43" s="238"/>
      <c r="BW43" s="238"/>
      <c r="BX43" s="238"/>
      <c r="BY43" s="238"/>
      <c r="BZ43" s="238"/>
      <c r="CA43" s="238"/>
      <c r="CB43" s="238"/>
      <c r="CD43" s="642" t="s">
        <v>359</v>
      </c>
      <c r="CE43" s="643"/>
      <c r="CF43" s="643"/>
      <c r="CG43" s="643"/>
      <c r="CH43" s="643"/>
      <c r="CI43" s="643"/>
      <c r="CJ43" s="643"/>
      <c r="CK43" s="643"/>
      <c r="CL43" s="643"/>
      <c r="CM43" s="643"/>
      <c r="CN43" s="643"/>
      <c r="CO43" s="643"/>
      <c r="CP43" s="643"/>
      <c r="CQ43" s="644"/>
      <c r="CR43" s="645" t="s">
        <v>129</v>
      </c>
      <c r="CS43" s="681"/>
      <c r="CT43" s="681"/>
      <c r="CU43" s="681"/>
      <c r="CV43" s="681"/>
      <c r="CW43" s="681"/>
      <c r="CX43" s="681"/>
      <c r="CY43" s="682"/>
      <c r="CZ43" s="650" t="s">
        <v>242</v>
      </c>
      <c r="DA43" s="679"/>
      <c r="DB43" s="679"/>
      <c r="DC43" s="683"/>
      <c r="DD43" s="654" t="s">
        <v>129</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c r="CD44" s="757" t="s">
        <v>307</v>
      </c>
      <c r="CE44" s="758"/>
      <c r="CF44" s="642" t="s">
        <v>360</v>
      </c>
      <c r="CG44" s="643"/>
      <c r="CH44" s="643"/>
      <c r="CI44" s="643"/>
      <c r="CJ44" s="643"/>
      <c r="CK44" s="643"/>
      <c r="CL44" s="643"/>
      <c r="CM44" s="643"/>
      <c r="CN44" s="643"/>
      <c r="CO44" s="643"/>
      <c r="CP44" s="643"/>
      <c r="CQ44" s="644"/>
      <c r="CR44" s="645">
        <v>799582</v>
      </c>
      <c r="CS44" s="646"/>
      <c r="CT44" s="646"/>
      <c r="CU44" s="646"/>
      <c r="CV44" s="646"/>
      <c r="CW44" s="646"/>
      <c r="CX44" s="646"/>
      <c r="CY44" s="647"/>
      <c r="CZ44" s="650">
        <v>11.2</v>
      </c>
      <c r="DA44" s="651"/>
      <c r="DB44" s="651"/>
      <c r="DC44" s="663"/>
      <c r="DD44" s="654">
        <v>36936</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c r="CD45" s="759"/>
      <c r="CE45" s="760"/>
      <c r="CF45" s="642" t="s">
        <v>361</v>
      </c>
      <c r="CG45" s="643"/>
      <c r="CH45" s="643"/>
      <c r="CI45" s="643"/>
      <c r="CJ45" s="643"/>
      <c r="CK45" s="643"/>
      <c r="CL45" s="643"/>
      <c r="CM45" s="643"/>
      <c r="CN45" s="643"/>
      <c r="CO45" s="643"/>
      <c r="CP45" s="643"/>
      <c r="CQ45" s="644"/>
      <c r="CR45" s="645">
        <v>58850</v>
      </c>
      <c r="CS45" s="681"/>
      <c r="CT45" s="681"/>
      <c r="CU45" s="681"/>
      <c r="CV45" s="681"/>
      <c r="CW45" s="681"/>
      <c r="CX45" s="681"/>
      <c r="CY45" s="682"/>
      <c r="CZ45" s="650">
        <v>0.8</v>
      </c>
      <c r="DA45" s="679"/>
      <c r="DB45" s="679"/>
      <c r="DC45" s="683"/>
      <c r="DD45" s="654">
        <v>1121</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c r="B46" s="230" t="s">
        <v>362</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363</v>
      </c>
      <c r="CG46" s="643"/>
      <c r="CH46" s="643"/>
      <c r="CI46" s="643"/>
      <c r="CJ46" s="643"/>
      <c r="CK46" s="643"/>
      <c r="CL46" s="643"/>
      <c r="CM46" s="643"/>
      <c r="CN46" s="643"/>
      <c r="CO46" s="643"/>
      <c r="CP46" s="643"/>
      <c r="CQ46" s="644"/>
      <c r="CR46" s="645">
        <v>733829</v>
      </c>
      <c r="CS46" s="646"/>
      <c r="CT46" s="646"/>
      <c r="CU46" s="646"/>
      <c r="CV46" s="646"/>
      <c r="CW46" s="646"/>
      <c r="CX46" s="646"/>
      <c r="CY46" s="647"/>
      <c r="CZ46" s="650">
        <v>10.199999999999999</v>
      </c>
      <c r="DA46" s="651"/>
      <c r="DB46" s="651"/>
      <c r="DC46" s="663"/>
      <c r="DD46" s="654">
        <v>35812</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c r="B47" s="240" t="s">
        <v>364</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365</v>
      </c>
      <c r="CG47" s="643"/>
      <c r="CH47" s="643"/>
      <c r="CI47" s="643"/>
      <c r="CJ47" s="643"/>
      <c r="CK47" s="643"/>
      <c r="CL47" s="643"/>
      <c r="CM47" s="643"/>
      <c r="CN47" s="643"/>
      <c r="CO47" s="643"/>
      <c r="CP47" s="643"/>
      <c r="CQ47" s="644"/>
      <c r="CR47" s="645" t="s">
        <v>129</v>
      </c>
      <c r="CS47" s="681"/>
      <c r="CT47" s="681"/>
      <c r="CU47" s="681"/>
      <c r="CV47" s="681"/>
      <c r="CW47" s="681"/>
      <c r="CX47" s="681"/>
      <c r="CY47" s="682"/>
      <c r="CZ47" s="650" t="s">
        <v>242</v>
      </c>
      <c r="DA47" s="679"/>
      <c r="DB47" s="679"/>
      <c r="DC47" s="683"/>
      <c r="DD47" s="654" t="s">
        <v>242</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c r="B48" s="241" t="s">
        <v>366</v>
      </c>
      <c r="CD48" s="761"/>
      <c r="CE48" s="762"/>
      <c r="CF48" s="642" t="s">
        <v>367</v>
      </c>
      <c r="CG48" s="643"/>
      <c r="CH48" s="643"/>
      <c r="CI48" s="643"/>
      <c r="CJ48" s="643"/>
      <c r="CK48" s="643"/>
      <c r="CL48" s="643"/>
      <c r="CM48" s="643"/>
      <c r="CN48" s="643"/>
      <c r="CO48" s="643"/>
      <c r="CP48" s="643"/>
      <c r="CQ48" s="644"/>
      <c r="CR48" s="645" t="s">
        <v>129</v>
      </c>
      <c r="CS48" s="646"/>
      <c r="CT48" s="646"/>
      <c r="CU48" s="646"/>
      <c r="CV48" s="646"/>
      <c r="CW48" s="646"/>
      <c r="CX48" s="646"/>
      <c r="CY48" s="647"/>
      <c r="CZ48" s="650" t="s">
        <v>129</v>
      </c>
      <c r="DA48" s="651"/>
      <c r="DB48" s="651"/>
      <c r="DC48" s="663"/>
      <c r="DD48" s="654" t="s">
        <v>129</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c r="CD49" s="695" t="s">
        <v>368</v>
      </c>
      <c r="CE49" s="696"/>
      <c r="CF49" s="696"/>
      <c r="CG49" s="696"/>
      <c r="CH49" s="696"/>
      <c r="CI49" s="696"/>
      <c r="CJ49" s="696"/>
      <c r="CK49" s="696"/>
      <c r="CL49" s="696"/>
      <c r="CM49" s="696"/>
      <c r="CN49" s="696"/>
      <c r="CO49" s="696"/>
      <c r="CP49" s="696"/>
      <c r="CQ49" s="697"/>
      <c r="CR49" s="730">
        <v>7167114</v>
      </c>
      <c r="CS49" s="716"/>
      <c r="CT49" s="716"/>
      <c r="CU49" s="716"/>
      <c r="CV49" s="716"/>
      <c r="CW49" s="716"/>
      <c r="CX49" s="716"/>
      <c r="CY49" s="747"/>
      <c r="CZ49" s="742">
        <v>100</v>
      </c>
      <c r="DA49" s="748"/>
      <c r="DB49" s="748"/>
      <c r="DC49" s="749"/>
      <c r="DD49" s="750">
        <v>4838940</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4CyyYIe3qau+umWE2FYVdB+t2KFizo6FD1UTPEz2N5ocN8wEkhItXvVzTvx155BpIdO3It99AhzHsSIlt2q9wA==" saltValue="zpZqcdUf7xvJUJddQ8YnW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370</v>
      </c>
      <c r="DK2" s="793"/>
      <c r="DL2" s="793"/>
      <c r="DM2" s="793"/>
      <c r="DN2" s="793"/>
      <c r="DO2" s="794"/>
      <c r="DP2" s="250"/>
      <c r="DQ2" s="792" t="s">
        <v>371</v>
      </c>
      <c r="DR2" s="793"/>
      <c r="DS2" s="793"/>
      <c r="DT2" s="793"/>
      <c r="DU2" s="793"/>
      <c r="DV2" s="793"/>
      <c r="DW2" s="793"/>
      <c r="DX2" s="793"/>
      <c r="DY2" s="793"/>
      <c r="DZ2" s="794"/>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795" t="s">
        <v>372</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786" t="s">
        <v>374</v>
      </c>
      <c r="B5" s="787"/>
      <c r="C5" s="787"/>
      <c r="D5" s="787"/>
      <c r="E5" s="787"/>
      <c r="F5" s="787"/>
      <c r="G5" s="787"/>
      <c r="H5" s="787"/>
      <c r="I5" s="787"/>
      <c r="J5" s="787"/>
      <c r="K5" s="787"/>
      <c r="L5" s="787"/>
      <c r="M5" s="787"/>
      <c r="N5" s="787"/>
      <c r="O5" s="787"/>
      <c r="P5" s="788"/>
      <c r="Q5" s="763" t="s">
        <v>375</v>
      </c>
      <c r="R5" s="764"/>
      <c r="S5" s="764"/>
      <c r="T5" s="764"/>
      <c r="U5" s="765"/>
      <c r="V5" s="763" t="s">
        <v>376</v>
      </c>
      <c r="W5" s="764"/>
      <c r="X5" s="764"/>
      <c r="Y5" s="764"/>
      <c r="Z5" s="765"/>
      <c r="AA5" s="763" t="s">
        <v>377</v>
      </c>
      <c r="AB5" s="764"/>
      <c r="AC5" s="764"/>
      <c r="AD5" s="764"/>
      <c r="AE5" s="764"/>
      <c r="AF5" s="796" t="s">
        <v>378</v>
      </c>
      <c r="AG5" s="764"/>
      <c r="AH5" s="764"/>
      <c r="AI5" s="764"/>
      <c r="AJ5" s="775"/>
      <c r="AK5" s="764" t="s">
        <v>379</v>
      </c>
      <c r="AL5" s="764"/>
      <c r="AM5" s="764"/>
      <c r="AN5" s="764"/>
      <c r="AO5" s="765"/>
      <c r="AP5" s="763" t="s">
        <v>380</v>
      </c>
      <c r="AQ5" s="764"/>
      <c r="AR5" s="764"/>
      <c r="AS5" s="764"/>
      <c r="AT5" s="765"/>
      <c r="AU5" s="763" t="s">
        <v>381</v>
      </c>
      <c r="AV5" s="764"/>
      <c r="AW5" s="764"/>
      <c r="AX5" s="764"/>
      <c r="AY5" s="775"/>
      <c r="AZ5" s="257"/>
      <c r="BA5" s="257"/>
      <c r="BB5" s="257"/>
      <c r="BC5" s="257"/>
      <c r="BD5" s="257"/>
      <c r="BE5" s="258"/>
      <c r="BF5" s="258"/>
      <c r="BG5" s="258"/>
      <c r="BH5" s="258"/>
      <c r="BI5" s="258"/>
      <c r="BJ5" s="258"/>
      <c r="BK5" s="258"/>
      <c r="BL5" s="258"/>
      <c r="BM5" s="258"/>
      <c r="BN5" s="258"/>
      <c r="BO5" s="258"/>
      <c r="BP5" s="258"/>
      <c r="BQ5" s="786" t="s">
        <v>382</v>
      </c>
      <c r="BR5" s="787"/>
      <c r="BS5" s="787"/>
      <c r="BT5" s="787"/>
      <c r="BU5" s="787"/>
      <c r="BV5" s="787"/>
      <c r="BW5" s="787"/>
      <c r="BX5" s="787"/>
      <c r="BY5" s="787"/>
      <c r="BZ5" s="787"/>
      <c r="CA5" s="787"/>
      <c r="CB5" s="787"/>
      <c r="CC5" s="787"/>
      <c r="CD5" s="787"/>
      <c r="CE5" s="787"/>
      <c r="CF5" s="787"/>
      <c r="CG5" s="788"/>
      <c r="CH5" s="763" t="s">
        <v>383</v>
      </c>
      <c r="CI5" s="764"/>
      <c r="CJ5" s="764"/>
      <c r="CK5" s="764"/>
      <c r="CL5" s="765"/>
      <c r="CM5" s="763" t="s">
        <v>384</v>
      </c>
      <c r="CN5" s="764"/>
      <c r="CO5" s="764"/>
      <c r="CP5" s="764"/>
      <c r="CQ5" s="765"/>
      <c r="CR5" s="763" t="s">
        <v>385</v>
      </c>
      <c r="CS5" s="764"/>
      <c r="CT5" s="764"/>
      <c r="CU5" s="764"/>
      <c r="CV5" s="765"/>
      <c r="CW5" s="763" t="s">
        <v>386</v>
      </c>
      <c r="CX5" s="764"/>
      <c r="CY5" s="764"/>
      <c r="CZ5" s="764"/>
      <c r="DA5" s="765"/>
      <c r="DB5" s="763" t="s">
        <v>387</v>
      </c>
      <c r="DC5" s="764"/>
      <c r="DD5" s="764"/>
      <c r="DE5" s="764"/>
      <c r="DF5" s="765"/>
      <c r="DG5" s="769" t="s">
        <v>388</v>
      </c>
      <c r="DH5" s="770"/>
      <c r="DI5" s="770"/>
      <c r="DJ5" s="770"/>
      <c r="DK5" s="771"/>
      <c r="DL5" s="769" t="s">
        <v>389</v>
      </c>
      <c r="DM5" s="770"/>
      <c r="DN5" s="770"/>
      <c r="DO5" s="770"/>
      <c r="DP5" s="771"/>
      <c r="DQ5" s="763" t="s">
        <v>390</v>
      </c>
      <c r="DR5" s="764"/>
      <c r="DS5" s="764"/>
      <c r="DT5" s="764"/>
      <c r="DU5" s="765"/>
      <c r="DV5" s="763" t="s">
        <v>381</v>
      </c>
      <c r="DW5" s="764"/>
      <c r="DX5" s="764"/>
      <c r="DY5" s="764"/>
      <c r="DZ5" s="775"/>
      <c r="EA5" s="255"/>
    </row>
    <row r="6" spans="1:131" s="256" customFormat="1" ht="26.25" customHeight="1" thickBot="1">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c r="A7" s="259">
        <v>1</v>
      </c>
      <c r="B7" s="777" t="s">
        <v>391</v>
      </c>
      <c r="C7" s="778"/>
      <c r="D7" s="778"/>
      <c r="E7" s="778"/>
      <c r="F7" s="778"/>
      <c r="G7" s="778"/>
      <c r="H7" s="778"/>
      <c r="I7" s="778"/>
      <c r="J7" s="778"/>
      <c r="K7" s="778"/>
      <c r="L7" s="778"/>
      <c r="M7" s="778"/>
      <c r="N7" s="778"/>
      <c r="O7" s="778"/>
      <c r="P7" s="779"/>
      <c r="Q7" s="780">
        <v>7283</v>
      </c>
      <c r="R7" s="781"/>
      <c r="S7" s="781"/>
      <c r="T7" s="781"/>
      <c r="U7" s="781"/>
      <c r="V7" s="781">
        <v>7167</v>
      </c>
      <c r="W7" s="781"/>
      <c r="X7" s="781"/>
      <c r="Y7" s="781"/>
      <c r="Z7" s="781"/>
      <c r="AA7" s="781">
        <v>116</v>
      </c>
      <c r="AB7" s="781"/>
      <c r="AC7" s="781"/>
      <c r="AD7" s="781"/>
      <c r="AE7" s="782"/>
      <c r="AF7" s="783">
        <v>107</v>
      </c>
      <c r="AG7" s="784"/>
      <c r="AH7" s="784"/>
      <c r="AI7" s="784"/>
      <c r="AJ7" s="785"/>
      <c r="AK7" s="820"/>
      <c r="AL7" s="821"/>
      <c r="AM7" s="821"/>
      <c r="AN7" s="821"/>
      <c r="AO7" s="821"/>
      <c r="AP7" s="821">
        <v>8764</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c r="BT7" s="825"/>
      <c r="BU7" s="825"/>
      <c r="BV7" s="825"/>
      <c r="BW7" s="825"/>
      <c r="BX7" s="825"/>
      <c r="BY7" s="825"/>
      <c r="BZ7" s="825"/>
      <c r="CA7" s="825"/>
      <c r="CB7" s="825"/>
      <c r="CC7" s="825"/>
      <c r="CD7" s="825"/>
      <c r="CE7" s="825"/>
      <c r="CF7" s="825"/>
      <c r="CG7" s="826"/>
      <c r="CH7" s="817"/>
      <c r="CI7" s="818"/>
      <c r="CJ7" s="818"/>
      <c r="CK7" s="818"/>
      <c r="CL7" s="819"/>
      <c r="CM7" s="817"/>
      <c r="CN7" s="818"/>
      <c r="CO7" s="818"/>
      <c r="CP7" s="818"/>
      <c r="CQ7" s="819"/>
      <c r="CR7" s="817"/>
      <c r="CS7" s="818"/>
      <c r="CT7" s="818"/>
      <c r="CU7" s="818"/>
      <c r="CV7" s="819"/>
      <c r="CW7" s="817"/>
      <c r="CX7" s="818"/>
      <c r="CY7" s="818"/>
      <c r="CZ7" s="818"/>
      <c r="DA7" s="819"/>
      <c r="DB7" s="817"/>
      <c r="DC7" s="818"/>
      <c r="DD7" s="818"/>
      <c r="DE7" s="818"/>
      <c r="DF7" s="819"/>
      <c r="DG7" s="817"/>
      <c r="DH7" s="818"/>
      <c r="DI7" s="818"/>
      <c r="DJ7" s="818"/>
      <c r="DK7" s="819"/>
      <c r="DL7" s="817"/>
      <c r="DM7" s="818"/>
      <c r="DN7" s="818"/>
      <c r="DO7" s="818"/>
      <c r="DP7" s="819"/>
      <c r="DQ7" s="817"/>
      <c r="DR7" s="818"/>
      <c r="DS7" s="818"/>
      <c r="DT7" s="818"/>
      <c r="DU7" s="819"/>
      <c r="DV7" s="798"/>
      <c r="DW7" s="799"/>
      <c r="DX7" s="799"/>
      <c r="DY7" s="799"/>
      <c r="DZ7" s="800"/>
      <c r="EA7" s="255"/>
    </row>
    <row r="8" spans="1:131" s="256" customFormat="1" ht="26.25" customHeight="1">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392</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c r="A23" s="265" t="s">
        <v>393</v>
      </c>
      <c r="B23" s="836" t="s">
        <v>394</v>
      </c>
      <c r="C23" s="837"/>
      <c r="D23" s="837"/>
      <c r="E23" s="837"/>
      <c r="F23" s="837"/>
      <c r="G23" s="837"/>
      <c r="H23" s="837"/>
      <c r="I23" s="837"/>
      <c r="J23" s="837"/>
      <c r="K23" s="837"/>
      <c r="L23" s="837"/>
      <c r="M23" s="837"/>
      <c r="N23" s="837"/>
      <c r="O23" s="837"/>
      <c r="P23" s="838"/>
      <c r="Q23" s="839">
        <v>7283</v>
      </c>
      <c r="R23" s="840"/>
      <c r="S23" s="840"/>
      <c r="T23" s="840"/>
      <c r="U23" s="840"/>
      <c r="V23" s="840">
        <v>7167</v>
      </c>
      <c r="W23" s="840"/>
      <c r="X23" s="840"/>
      <c r="Y23" s="840"/>
      <c r="Z23" s="840"/>
      <c r="AA23" s="840">
        <v>116</v>
      </c>
      <c r="AB23" s="840"/>
      <c r="AC23" s="840"/>
      <c r="AD23" s="840"/>
      <c r="AE23" s="841"/>
      <c r="AF23" s="842">
        <v>107</v>
      </c>
      <c r="AG23" s="840"/>
      <c r="AH23" s="840"/>
      <c r="AI23" s="840"/>
      <c r="AJ23" s="843"/>
      <c r="AK23" s="844"/>
      <c r="AL23" s="845"/>
      <c r="AM23" s="845"/>
      <c r="AN23" s="845"/>
      <c r="AO23" s="845"/>
      <c r="AP23" s="840">
        <v>8764</v>
      </c>
      <c r="AQ23" s="840"/>
      <c r="AR23" s="840"/>
      <c r="AS23" s="840"/>
      <c r="AT23" s="840"/>
      <c r="AU23" s="846"/>
      <c r="AV23" s="846"/>
      <c r="AW23" s="846"/>
      <c r="AX23" s="846"/>
      <c r="AY23" s="847"/>
      <c r="AZ23" s="855" t="s">
        <v>395</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c r="A24" s="854" t="s">
        <v>396</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c r="A25" s="795" t="s">
        <v>397</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c r="A26" s="786" t="s">
        <v>374</v>
      </c>
      <c r="B26" s="787"/>
      <c r="C26" s="787"/>
      <c r="D26" s="787"/>
      <c r="E26" s="787"/>
      <c r="F26" s="787"/>
      <c r="G26" s="787"/>
      <c r="H26" s="787"/>
      <c r="I26" s="787"/>
      <c r="J26" s="787"/>
      <c r="K26" s="787"/>
      <c r="L26" s="787"/>
      <c r="M26" s="787"/>
      <c r="N26" s="787"/>
      <c r="O26" s="787"/>
      <c r="P26" s="788"/>
      <c r="Q26" s="763" t="s">
        <v>398</v>
      </c>
      <c r="R26" s="764"/>
      <c r="S26" s="764"/>
      <c r="T26" s="764"/>
      <c r="U26" s="765"/>
      <c r="V26" s="763" t="s">
        <v>399</v>
      </c>
      <c r="W26" s="764"/>
      <c r="X26" s="764"/>
      <c r="Y26" s="764"/>
      <c r="Z26" s="765"/>
      <c r="AA26" s="763" t="s">
        <v>400</v>
      </c>
      <c r="AB26" s="764"/>
      <c r="AC26" s="764"/>
      <c r="AD26" s="764"/>
      <c r="AE26" s="764"/>
      <c r="AF26" s="858" t="s">
        <v>401</v>
      </c>
      <c r="AG26" s="859"/>
      <c r="AH26" s="859"/>
      <c r="AI26" s="859"/>
      <c r="AJ26" s="860"/>
      <c r="AK26" s="764" t="s">
        <v>402</v>
      </c>
      <c r="AL26" s="764"/>
      <c r="AM26" s="764"/>
      <c r="AN26" s="764"/>
      <c r="AO26" s="765"/>
      <c r="AP26" s="763" t="s">
        <v>403</v>
      </c>
      <c r="AQ26" s="764"/>
      <c r="AR26" s="764"/>
      <c r="AS26" s="764"/>
      <c r="AT26" s="765"/>
      <c r="AU26" s="763" t="s">
        <v>404</v>
      </c>
      <c r="AV26" s="764"/>
      <c r="AW26" s="764"/>
      <c r="AX26" s="764"/>
      <c r="AY26" s="765"/>
      <c r="AZ26" s="763" t="s">
        <v>405</v>
      </c>
      <c r="BA26" s="764"/>
      <c r="BB26" s="764"/>
      <c r="BC26" s="764"/>
      <c r="BD26" s="765"/>
      <c r="BE26" s="763" t="s">
        <v>381</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c r="A28" s="267">
        <v>1</v>
      </c>
      <c r="B28" s="777" t="s">
        <v>406</v>
      </c>
      <c r="C28" s="778"/>
      <c r="D28" s="778"/>
      <c r="E28" s="778"/>
      <c r="F28" s="778"/>
      <c r="G28" s="778"/>
      <c r="H28" s="778"/>
      <c r="I28" s="778"/>
      <c r="J28" s="778"/>
      <c r="K28" s="778"/>
      <c r="L28" s="778"/>
      <c r="M28" s="778"/>
      <c r="N28" s="778"/>
      <c r="O28" s="778"/>
      <c r="P28" s="779"/>
      <c r="Q28" s="868">
        <v>1399</v>
      </c>
      <c r="R28" s="869"/>
      <c r="S28" s="869"/>
      <c r="T28" s="869"/>
      <c r="U28" s="869"/>
      <c r="V28" s="869">
        <v>1375</v>
      </c>
      <c r="W28" s="869"/>
      <c r="X28" s="869"/>
      <c r="Y28" s="869"/>
      <c r="Z28" s="869"/>
      <c r="AA28" s="869">
        <v>24</v>
      </c>
      <c r="AB28" s="869"/>
      <c r="AC28" s="869"/>
      <c r="AD28" s="869"/>
      <c r="AE28" s="870"/>
      <c r="AF28" s="871">
        <v>24</v>
      </c>
      <c r="AG28" s="869"/>
      <c r="AH28" s="869"/>
      <c r="AI28" s="869"/>
      <c r="AJ28" s="872"/>
      <c r="AK28" s="873">
        <v>161</v>
      </c>
      <c r="AL28" s="864"/>
      <c r="AM28" s="864"/>
      <c r="AN28" s="864"/>
      <c r="AO28" s="864"/>
      <c r="AP28" s="864" t="s">
        <v>605</v>
      </c>
      <c r="AQ28" s="864"/>
      <c r="AR28" s="864"/>
      <c r="AS28" s="864"/>
      <c r="AT28" s="864"/>
      <c r="AU28" s="864" t="s">
        <v>604</v>
      </c>
      <c r="AV28" s="864"/>
      <c r="AW28" s="864"/>
      <c r="AX28" s="864"/>
      <c r="AY28" s="864"/>
      <c r="AZ28" s="865" t="s">
        <v>604</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c r="A29" s="267">
        <v>2</v>
      </c>
      <c r="B29" s="801" t="s">
        <v>407</v>
      </c>
      <c r="C29" s="802"/>
      <c r="D29" s="802"/>
      <c r="E29" s="802"/>
      <c r="F29" s="802"/>
      <c r="G29" s="802"/>
      <c r="H29" s="802"/>
      <c r="I29" s="802"/>
      <c r="J29" s="802"/>
      <c r="K29" s="802"/>
      <c r="L29" s="802"/>
      <c r="M29" s="802"/>
      <c r="N29" s="802"/>
      <c r="O29" s="802"/>
      <c r="P29" s="803"/>
      <c r="Q29" s="804">
        <v>1115</v>
      </c>
      <c r="R29" s="805"/>
      <c r="S29" s="805"/>
      <c r="T29" s="805"/>
      <c r="U29" s="805"/>
      <c r="V29" s="805">
        <v>1111</v>
      </c>
      <c r="W29" s="805"/>
      <c r="X29" s="805"/>
      <c r="Y29" s="805"/>
      <c r="Z29" s="805"/>
      <c r="AA29" s="805">
        <v>4</v>
      </c>
      <c r="AB29" s="805"/>
      <c r="AC29" s="805"/>
      <c r="AD29" s="805"/>
      <c r="AE29" s="806"/>
      <c r="AF29" s="807">
        <v>4</v>
      </c>
      <c r="AG29" s="808"/>
      <c r="AH29" s="808"/>
      <c r="AI29" s="808"/>
      <c r="AJ29" s="809"/>
      <c r="AK29" s="876">
        <v>181</v>
      </c>
      <c r="AL29" s="877"/>
      <c r="AM29" s="877"/>
      <c r="AN29" s="877"/>
      <c r="AO29" s="877"/>
      <c r="AP29" s="877" t="s">
        <v>604</v>
      </c>
      <c r="AQ29" s="877"/>
      <c r="AR29" s="877"/>
      <c r="AS29" s="877"/>
      <c r="AT29" s="877"/>
      <c r="AU29" s="877" t="s">
        <v>604</v>
      </c>
      <c r="AV29" s="877"/>
      <c r="AW29" s="877"/>
      <c r="AX29" s="877"/>
      <c r="AY29" s="877"/>
      <c r="AZ29" s="878" t="s">
        <v>604</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c r="A30" s="267">
        <v>3</v>
      </c>
      <c r="B30" s="801" t="s">
        <v>408</v>
      </c>
      <c r="C30" s="802"/>
      <c r="D30" s="802"/>
      <c r="E30" s="802"/>
      <c r="F30" s="802"/>
      <c r="G30" s="802"/>
      <c r="H30" s="802"/>
      <c r="I30" s="802"/>
      <c r="J30" s="802"/>
      <c r="K30" s="802"/>
      <c r="L30" s="802"/>
      <c r="M30" s="802"/>
      <c r="N30" s="802"/>
      <c r="O30" s="802"/>
      <c r="P30" s="803"/>
      <c r="Q30" s="804">
        <v>170</v>
      </c>
      <c r="R30" s="805"/>
      <c r="S30" s="805"/>
      <c r="T30" s="805"/>
      <c r="U30" s="805"/>
      <c r="V30" s="805">
        <v>164</v>
      </c>
      <c r="W30" s="805"/>
      <c r="X30" s="805"/>
      <c r="Y30" s="805"/>
      <c r="Z30" s="805"/>
      <c r="AA30" s="805">
        <v>6</v>
      </c>
      <c r="AB30" s="805"/>
      <c r="AC30" s="805"/>
      <c r="AD30" s="805"/>
      <c r="AE30" s="806"/>
      <c r="AF30" s="807">
        <v>6</v>
      </c>
      <c r="AG30" s="808"/>
      <c r="AH30" s="808"/>
      <c r="AI30" s="808"/>
      <c r="AJ30" s="809"/>
      <c r="AK30" s="876">
        <v>247</v>
      </c>
      <c r="AL30" s="877"/>
      <c r="AM30" s="877"/>
      <c r="AN30" s="877"/>
      <c r="AO30" s="877"/>
      <c r="AP30" s="877" t="s">
        <v>604</v>
      </c>
      <c r="AQ30" s="877"/>
      <c r="AR30" s="877"/>
      <c r="AS30" s="877"/>
      <c r="AT30" s="877"/>
      <c r="AU30" s="877" t="s">
        <v>604</v>
      </c>
      <c r="AV30" s="877"/>
      <c r="AW30" s="877"/>
      <c r="AX30" s="877"/>
      <c r="AY30" s="877"/>
      <c r="AZ30" s="878" t="s">
        <v>604</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c r="A31" s="267">
        <v>4</v>
      </c>
      <c r="B31" s="801" t="s">
        <v>409</v>
      </c>
      <c r="C31" s="802"/>
      <c r="D31" s="802"/>
      <c r="E31" s="802"/>
      <c r="F31" s="802"/>
      <c r="G31" s="802"/>
      <c r="H31" s="802"/>
      <c r="I31" s="802"/>
      <c r="J31" s="802"/>
      <c r="K31" s="802"/>
      <c r="L31" s="802"/>
      <c r="M31" s="802"/>
      <c r="N31" s="802"/>
      <c r="O31" s="802"/>
      <c r="P31" s="803"/>
      <c r="Q31" s="804">
        <v>259</v>
      </c>
      <c r="R31" s="805"/>
      <c r="S31" s="805"/>
      <c r="T31" s="805"/>
      <c r="U31" s="805"/>
      <c r="V31" s="805">
        <v>255</v>
      </c>
      <c r="W31" s="805"/>
      <c r="X31" s="805"/>
      <c r="Y31" s="805"/>
      <c r="Z31" s="805"/>
      <c r="AA31" s="805">
        <v>4</v>
      </c>
      <c r="AB31" s="805"/>
      <c r="AC31" s="805"/>
      <c r="AD31" s="805"/>
      <c r="AE31" s="806"/>
      <c r="AF31" s="807">
        <v>342</v>
      </c>
      <c r="AG31" s="808"/>
      <c r="AH31" s="808"/>
      <c r="AI31" s="808"/>
      <c r="AJ31" s="809"/>
      <c r="AK31" s="876" t="s">
        <v>604</v>
      </c>
      <c r="AL31" s="877"/>
      <c r="AM31" s="877"/>
      <c r="AN31" s="877"/>
      <c r="AO31" s="877"/>
      <c r="AP31" s="877">
        <v>936</v>
      </c>
      <c r="AQ31" s="877"/>
      <c r="AR31" s="877"/>
      <c r="AS31" s="877"/>
      <c r="AT31" s="877"/>
      <c r="AU31" s="877" t="s">
        <v>604</v>
      </c>
      <c r="AV31" s="877"/>
      <c r="AW31" s="877"/>
      <c r="AX31" s="877"/>
      <c r="AY31" s="877"/>
      <c r="AZ31" s="878" t="s">
        <v>605</v>
      </c>
      <c r="BA31" s="878"/>
      <c r="BB31" s="878"/>
      <c r="BC31" s="878"/>
      <c r="BD31" s="878"/>
      <c r="BE31" s="874" t="s">
        <v>410</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c r="A32" s="267">
        <v>5</v>
      </c>
      <c r="B32" s="801" t="s">
        <v>411</v>
      </c>
      <c r="C32" s="802"/>
      <c r="D32" s="802"/>
      <c r="E32" s="802"/>
      <c r="F32" s="802"/>
      <c r="G32" s="802"/>
      <c r="H32" s="802"/>
      <c r="I32" s="802"/>
      <c r="J32" s="802"/>
      <c r="K32" s="802"/>
      <c r="L32" s="802"/>
      <c r="M32" s="802"/>
      <c r="N32" s="802"/>
      <c r="O32" s="802"/>
      <c r="P32" s="803"/>
      <c r="Q32" s="804">
        <v>683</v>
      </c>
      <c r="R32" s="805"/>
      <c r="S32" s="805"/>
      <c r="T32" s="805"/>
      <c r="U32" s="805"/>
      <c r="V32" s="805">
        <v>668</v>
      </c>
      <c r="W32" s="805"/>
      <c r="X32" s="805"/>
      <c r="Y32" s="805"/>
      <c r="Z32" s="805"/>
      <c r="AA32" s="805">
        <v>15</v>
      </c>
      <c r="AB32" s="805"/>
      <c r="AC32" s="805"/>
      <c r="AD32" s="805"/>
      <c r="AE32" s="806"/>
      <c r="AF32" s="807">
        <v>15</v>
      </c>
      <c r="AG32" s="808"/>
      <c r="AH32" s="808"/>
      <c r="AI32" s="808"/>
      <c r="AJ32" s="809"/>
      <c r="AK32" s="876">
        <v>405</v>
      </c>
      <c r="AL32" s="877"/>
      <c r="AM32" s="877"/>
      <c r="AN32" s="877"/>
      <c r="AO32" s="877"/>
      <c r="AP32" s="877">
        <v>2564</v>
      </c>
      <c r="AQ32" s="877"/>
      <c r="AR32" s="877"/>
      <c r="AS32" s="877"/>
      <c r="AT32" s="877"/>
      <c r="AU32" s="877">
        <v>2564</v>
      </c>
      <c r="AV32" s="877"/>
      <c r="AW32" s="877"/>
      <c r="AX32" s="877"/>
      <c r="AY32" s="877"/>
      <c r="AZ32" s="878" t="s">
        <v>604</v>
      </c>
      <c r="BA32" s="878"/>
      <c r="BB32" s="878"/>
      <c r="BC32" s="878"/>
      <c r="BD32" s="878"/>
      <c r="BE32" s="874" t="s">
        <v>412</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c r="A33" s="267">
        <v>6</v>
      </c>
      <c r="B33" s="801" t="s">
        <v>413</v>
      </c>
      <c r="C33" s="802"/>
      <c r="D33" s="802"/>
      <c r="E33" s="802"/>
      <c r="F33" s="802"/>
      <c r="G33" s="802"/>
      <c r="H33" s="802"/>
      <c r="I33" s="802"/>
      <c r="J33" s="802"/>
      <c r="K33" s="802"/>
      <c r="L33" s="802"/>
      <c r="M33" s="802"/>
      <c r="N33" s="802"/>
      <c r="O33" s="802"/>
      <c r="P33" s="803"/>
      <c r="Q33" s="804">
        <v>98</v>
      </c>
      <c r="R33" s="805"/>
      <c r="S33" s="805"/>
      <c r="T33" s="805"/>
      <c r="U33" s="805"/>
      <c r="V33" s="805">
        <v>96</v>
      </c>
      <c r="W33" s="805"/>
      <c r="X33" s="805"/>
      <c r="Y33" s="805"/>
      <c r="Z33" s="805"/>
      <c r="AA33" s="805">
        <v>2</v>
      </c>
      <c r="AB33" s="805"/>
      <c r="AC33" s="805"/>
      <c r="AD33" s="805"/>
      <c r="AE33" s="806"/>
      <c r="AF33" s="807">
        <v>2</v>
      </c>
      <c r="AG33" s="808"/>
      <c r="AH33" s="808"/>
      <c r="AI33" s="808"/>
      <c r="AJ33" s="809"/>
      <c r="AK33" s="876">
        <v>37</v>
      </c>
      <c r="AL33" s="877"/>
      <c r="AM33" s="877"/>
      <c r="AN33" s="877"/>
      <c r="AO33" s="877"/>
      <c r="AP33" s="877">
        <v>381</v>
      </c>
      <c r="AQ33" s="877"/>
      <c r="AR33" s="877"/>
      <c r="AS33" s="877"/>
      <c r="AT33" s="877"/>
      <c r="AU33" s="877">
        <v>381</v>
      </c>
      <c r="AV33" s="877"/>
      <c r="AW33" s="877"/>
      <c r="AX33" s="877"/>
      <c r="AY33" s="877"/>
      <c r="AZ33" s="878" t="s">
        <v>604</v>
      </c>
      <c r="BA33" s="878"/>
      <c r="BB33" s="878"/>
      <c r="BC33" s="878"/>
      <c r="BD33" s="878"/>
      <c r="BE33" s="874" t="s">
        <v>414</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415</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c r="A63" s="265" t="s">
        <v>393</v>
      </c>
      <c r="B63" s="836" t="s">
        <v>416</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393</v>
      </c>
      <c r="AG63" s="888"/>
      <c r="AH63" s="888"/>
      <c r="AI63" s="888"/>
      <c r="AJ63" s="889"/>
      <c r="AK63" s="890"/>
      <c r="AL63" s="885"/>
      <c r="AM63" s="885"/>
      <c r="AN63" s="885"/>
      <c r="AO63" s="885"/>
      <c r="AP63" s="888">
        <v>3881</v>
      </c>
      <c r="AQ63" s="888"/>
      <c r="AR63" s="888"/>
      <c r="AS63" s="888"/>
      <c r="AT63" s="888"/>
      <c r="AU63" s="888">
        <v>2954</v>
      </c>
      <c r="AV63" s="888"/>
      <c r="AW63" s="888"/>
      <c r="AX63" s="888"/>
      <c r="AY63" s="888"/>
      <c r="AZ63" s="892"/>
      <c r="BA63" s="892"/>
      <c r="BB63" s="892"/>
      <c r="BC63" s="892"/>
      <c r="BD63" s="892"/>
      <c r="BE63" s="893"/>
      <c r="BF63" s="893"/>
      <c r="BG63" s="893"/>
      <c r="BH63" s="893"/>
      <c r="BI63" s="894"/>
      <c r="BJ63" s="895" t="s">
        <v>417</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c r="A65" s="253" t="s">
        <v>418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c r="A66" s="786" t="s">
        <v>419</v>
      </c>
      <c r="B66" s="787"/>
      <c r="C66" s="787"/>
      <c r="D66" s="787"/>
      <c r="E66" s="787"/>
      <c r="F66" s="787"/>
      <c r="G66" s="787"/>
      <c r="H66" s="787"/>
      <c r="I66" s="787"/>
      <c r="J66" s="787"/>
      <c r="K66" s="787"/>
      <c r="L66" s="787"/>
      <c r="M66" s="787"/>
      <c r="N66" s="787"/>
      <c r="O66" s="787"/>
      <c r="P66" s="788"/>
      <c r="Q66" s="763" t="s">
        <v>420</v>
      </c>
      <c r="R66" s="764"/>
      <c r="S66" s="764"/>
      <c r="T66" s="764"/>
      <c r="U66" s="765"/>
      <c r="V66" s="763" t="s">
        <v>421</v>
      </c>
      <c r="W66" s="764"/>
      <c r="X66" s="764"/>
      <c r="Y66" s="764"/>
      <c r="Z66" s="765"/>
      <c r="AA66" s="763" t="s">
        <v>422</v>
      </c>
      <c r="AB66" s="764"/>
      <c r="AC66" s="764"/>
      <c r="AD66" s="764"/>
      <c r="AE66" s="765"/>
      <c r="AF66" s="898" t="s">
        <v>423</v>
      </c>
      <c r="AG66" s="859"/>
      <c r="AH66" s="859"/>
      <c r="AI66" s="859"/>
      <c r="AJ66" s="899"/>
      <c r="AK66" s="763" t="s">
        <v>424</v>
      </c>
      <c r="AL66" s="787"/>
      <c r="AM66" s="787"/>
      <c r="AN66" s="787"/>
      <c r="AO66" s="788"/>
      <c r="AP66" s="763" t="s">
        <v>425</v>
      </c>
      <c r="AQ66" s="764"/>
      <c r="AR66" s="764"/>
      <c r="AS66" s="764"/>
      <c r="AT66" s="765"/>
      <c r="AU66" s="763" t="s">
        <v>426</v>
      </c>
      <c r="AV66" s="764"/>
      <c r="AW66" s="764"/>
      <c r="AX66" s="764"/>
      <c r="AY66" s="765"/>
      <c r="AZ66" s="763" t="s">
        <v>381</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c r="A68" s="259">
        <v>1</v>
      </c>
      <c r="B68" s="915" t="s">
        <v>606</v>
      </c>
      <c r="C68" s="916"/>
      <c r="D68" s="916"/>
      <c r="E68" s="916"/>
      <c r="F68" s="916"/>
      <c r="G68" s="916"/>
      <c r="H68" s="916"/>
      <c r="I68" s="916"/>
      <c r="J68" s="916"/>
      <c r="K68" s="916"/>
      <c r="L68" s="916"/>
      <c r="M68" s="916"/>
      <c r="N68" s="916"/>
      <c r="O68" s="916"/>
      <c r="P68" s="917"/>
      <c r="Q68" s="918">
        <v>1983</v>
      </c>
      <c r="R68" s="912"/>
      <c r="S68" s="912"/>
      <c r="T68" s="912"/>
      <c r="U68" s="912"/>
      <c r="V68" s="912">
        <v>1934</v>
      </c>
      <c r="W68" s="912"/>
      <c r="X68" s="912"/>
      <c r="Y68" s="912"/>
      <c r="Z68" s="912"/>
      <c r="AA68" s="912">
        <v>49</v>
      </c>
      <c r="AB68" s="912"/>
      <c r="AC68" s="912"/>
      <c r="AD68" s="912"/>
      <c r="AE68" s="912"/>
      <c r="AF68" s="912">
        <v>49</v>
      </c>
      <c r="AG68" s="912"/>
      <c r="AH68" s="912"/>
      <c r="AI68" s="912"/>
      <c r="AJ68" s="912"/>
      <c r="AK68" s="912" t="s">
        <v>608</v>
      </c>
      <c r="AL68" s="912"/>
      <c r="AM68" s="912"/>
      <c r="AN68" s="912"/>
      <c r="AO68" s="912"/>
      <c r="AP68" s="912">
        <v>126</v>
      </c>
      <c r="AQ68" s="912"/>
      <c r="AR68" s="912"/>
      <c r="AS68" s="912"/>
      <c r="AT68" s="912"/>
      <c r="AU68" s="912">
        <v>19</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c r="A69" s="262">
        <v>2</v>
      </c>
      <c r="B69" s="919" t="s">
        <v>607</v>
      </c>
      <c r="C69" s="920"/>
      <c r="D69" s="920"/>
      <c r="E69" s="920"/>
      <c r="F69" s="920"/>
      <c r="G69" s="920"/>
      <c r="H69" s="920"/>
      <c r="I69" s="920"/>
      <c r="J69" s="920"/>
      <c r="K69" s="920"/>
      <c r="L69" s="920"/>
      <c r="M69" s="920"/>
      <c r="N69" s="920"/>
      <c r="O69" s="920"/>
      <c r="P69" s="921"/>
      <c r="Q69" s="922">
        <v>2045</v>
      </c>
      <c r="R69" s="877"/>
      <c r="S69" s="877"/>
      <c r="T69" s="877"/>
      <c r="U69" s="877"/>
      <c r="V69" s="877">
        <v>2043</v>
      </c>
      <c r="W69" s="877"/>
      <c r="X69" s="877"/>
      <c r="Y69" s="877"/>
      <c r="Z69" s="877"/>
      <c r="AA69" s="877">
        <v>2</v>
      </c>
      <c r="AB69" s="877"/>
      <c r="AC69" s="877"/>
      <c r="AD69" s="877"/>
      <c r="AE69" s="877"/>
      <c r="AF69" s="877">
        <v>2</v>
      </c>
      <c r="AG69" s="877"/>
      <c r="AH69" s="877"/>
      <c r="AI69" s="877"/>
      <c r="AJ69" s="877"/>
      <c r="AK69" s="877" t="s">
        <v>608</v>
      </c>
      <c r="AL69" s="877"/>
      <c r="AM69" s="877"/>
      <c r="AN69" s="877"/>
      <c r="AO69" s="877"/>
      <c r="AP69" s="877">
        <v>170</v>
      </c>
      <c r="AQ69" s="877"/>
      <c r="AR69" s="877"/>
      <c r="AS69" s="877"/>
      <c r="AT69" s="877"/>
      <c r="AU69" s="877">
        <v>12</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c r="A70" s="262">
        <v>3</v>
      </c>
      <c r="B70" s="919"/>
      <c r="C70" s="920"/>
      <c r="D70" s="920"/>
      <c r="E70" s="920"/>
      <c r="F70" s="920"/>
      <c r="G70" s="920"/>
      <c r="H70" s="920"/>
      <c r="I70" s="920"/>
      <c r="J70" s="920"/>
      <c r="K70" s="920"/>
      <c r="L70" s="920"/>
      <c r="M70" s="920"/>
      <c r="N70" s="920"/>
      <c r="O70" s="920"/>
      <c r="P70" s="921"/>
      <c r="Q70" s="922"/>
      <c r="R70" s="877"/>
      <c r="S70" s="877"/>
      <c r="T70" s="877"/>
      <c r="U70" s="877"/>
      <c r="V70" s="877"/>
      <c r="W70" s="877"/>
      <c r="X70" s="877"/>
      <c r="Y70" s="877"/>
      <c r="Z70" s="877"/>
      <c r="AA70" s="877"/>
      <c r="AB70" s="877"/>
      <c r="AC70" s="877"/>
      <c r="AD70" s="877"/>
      <c r="AE70" s="877"/>
      <c r="AF70" s="877"/>
      <c r="AG70" s="877"/>
      <c r="AH70" s="877"/>
      <c r="AI70" s="877"/>
      <c r="AJ70" s="877"/>
      <c r="AK70" s="877"/>
      <c r="AL70" s="877"/>
      <c r="AM70" s="877"/>
      <c r="AN70" s="877"/>
      <c r="AO70" s="877"/>
      <c r="AP70" s="877"/>
      <c r="AQ70" s="877"/>
      <c r="AR70" s="877"/>
      <c r="AS70" s="877"/>
      <c r="AT70" s="877"/>
      <c r="AU70" s="877"/>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c r="A71" s="262">
        <v>4</v>
      </c>
      <c r="B71" s="919"/>
      <c r="C71" s="920"/>
      <c r="D71" s="920"/>
      <c r="E71" s="920"/>
      <c r="F71" s="920"/>
      <c r="G71" s="920"/>
      <c r="H71" s="920"/>
      <c r="I71" s="920"/>
      <c r="J71" s="920"/>
      <c r="K71" s="920"/>
      <c r="L71" s="920"/>
      <c r="M71" s="920"/>
      <c r="N71" s="920"/>
      <c r="O71" s="920"/>
      <c r="P71" s="921"/>
      <c r="Q71" s="922"/>
      <c r="R71" s="877"/>
      <c r="S71" s="877"/>
      <c r="T71" s="877"/>
      <c r="U71" s="877"/>
      <c r="V71" s="877"/>
      <c r="W71" s="877"/>
      <c r="X71" s="877"/>
      <c r="Y71" s="877"/>
      <c r="Z71" s="877"/>
      <c r="AA71" s="877"/>
      <c r="AB71" s="877"/>
      <c r="AC71" s="877"/>
      <c r="AD71" s="877"/>
      <c r="AE71" s="877"/>
      <c r="AF71" s="877"/>
      <c r="AG71" s="877"/>
      <c r="AH71" s="877"/>
      <c r="AI71" s="877"/>
      <c r="AJ71" s="877"/>
      <c r="AK71" s="877"/>
      <c r="AL71" s="877"/>
      <c r="AM71" s="877"/>
      <c r="AN71" s="877"/>
      <c r="AO71" s="877"/>
      <c r="AP71" s="877"/>
      <c r="AQ71" s="877"/>
      <c r="AR71" s="877"/>
      <c r="AS71" s="877"/>
      <c r="AT71" s="877"/>
      <c r="AU71" s="877"/>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c r="A72" s="262">
        <v>5</v>
      </c>
      <c r="B72" s="919"/>
      <c r="C72" s="920"/>
      <c r="D72" s="920"/>
      <c r="E72" s="920"/>
      <c r="F72" s="920"/>
      <c r="G72" s="920"/>
      <c r="H72" s="920"/>
      <c r="I72" s="920"/>
      <c r="J72" s="920"/>
      <c r="K72" s="920"/>
      <c r="L72" s="920"/>
      <c r="M72" s="920"/>
      <c r="N72" s="920"/>
      <c r="O72" s="920"/>
      <c r="P72" s="921"/>
      <c r="Q72" s="922"/>
      <c r="R72" s="877"/>
      <c r="S72" s="877"/>
      <c r="T72" s="877"/>
      <c r="U72" s="877"/>
      <c r="V72" s="877"/>
      <c r="W72" s="877"/>
      <c r="X72" s="877"/>
      <c r="Y72" s="877"/>
      <c r="Z72" s="877"/>
      <c r="AA72" s="877"/>
      <c r="AB72" s="877"/>
      <c r="AC72" s="877"/>
      <c r="AD72" s="877"/>
      <c r="AE72" s="877"/>
      <c r="AF72" s="877"/>
      <c r="AG72" s="877"/>
      <c r="AH72" s="877"/>
      <c r="AI72" s="877"/>
      <c r="AJ72" s="877"/>
      <c r="AK72" s="877"/>
      <c r="AL72" s="877"/>
      <c r="AM72" s="877"/>
      <c r="AN72" s="877"/>
      <c r="AO72" s="877"/>
      <c r="AP72" s="877"/>
      <c r="AQ72" s="877"/>
      <c r="AR72" s="877"/>
      <c r="AS72" s="877"/>
      <c r="AT72" s="877"/>
      <c r="AU72" s="877"/>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c r="A73" s="262">
        <v>6</v>
      </c>
      <c r="B73" s="919"/>
      <c r="C73" s="920"/>
      <c r="D73" s="920"/>
      <c r="E73" s="920"/>
      <c r="F73" s="920"/>
      <c r="G73" s="920"/>
      <c r="H73" s="920"/>
      <c r="I73" s="920"/>
      <c r="J73" s="920"/>
      <c r="K73" s="920"/>
      <c r="L73" s="920"/>
      <c r="M73" s="920"/>
      <c r="N73" s="920"/>
      <c r="O73" s="920"/>
      <c r="P73" s="921"/>
      <c r="Q73" s="922"/>
      <c r="R73" s="877"/>
      <c r="S73" s="877"/>
      <c r="T73" s="877"/>
      <c r="U73" s="877"/>
      <c r="V73" s="877"/>
      <c r="W73" s="877"/>
      <c r="X73" s="877"/>
      <c r="Y73" s="877"/>
      <c r="Z73" s="877"/>
      <c r="AA73" s="877"/>
      <c r="AB73" s="877"/>
      <c r="AC73" s="877"/>
      <c r="AD73" s="877"/>
      <c r="AE73" s="877"/>
      <c r="AF73" s="877"/>
      <c r="AG73" s="877"/>
      <c r="AH73" s="877"/>
      <c r="AI73" s="877"/>
      <c r="AJ73" s="877"/>
      <c r="AK73" s="877"/>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c r="A88" s="265" t="s">
        <v>393</v>
      </c>
      <c r="B88" s="836" t="s">
        <v>427</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51</v>
      </c>
      <c r="AG88" s="888"/>
      <c r="AH88" s="888"/>
      <c r="AI88" s="888"/>
      <c r="AJ88" s="888"/>
      <c r="AK88" s="885"/>
      <c r="AL88" s="885"/>
      <c r="AM88" s="885"/>
      <c r="AN88" s="885"/>
      <c r="AO88" s="885"/>
      <c r="AP88" s="888">
        <v>296</v>
      </c>
      <c r="AQ88" s="888"/>
      <c r="AR88" s="888"/>
      <c r="AS88" s="888"/>
      <c r="AT88" s="888"/>
      <c r="AU88" s="888">
        <v>31</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836" t="s">
        <v>428</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429</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430</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67" t="s">
        <v>433</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434</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c r="A109" s="960" t="s">
        <v>435</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436</v>
      </c>
      <c r="AB109" s="941"/>
      <c r="AC109" s="941"/>
      <c r="AD109" s="941"/>
      <c r="AE109" s="942"/>
      <c r="AF109" s="940" t="s">
        <v>311</v>
      </c>
      <c r="AG109" s="941"/>
      <c r="AH109" s="941"/>
      <c r="AI109" s="941"/>
      <c r="AJ109" s="942"/>
      <c r="AK109" s="940" t="s">
        <v>310</v>
      </c>
      <c r="AL109" s="941"/>
      <c r="AM109" s="941"/>
      <c r="AN109" s="941"/>
      <c r="AO109" s="942"/>
      <c r="AP109" s="940" t="s">
        <v>437</v>
      </c>
      <c r="AQ109" s="941"/>
      <c r="AR109" s="941"/>
      <c r="AS109" s="941"/>
      <c r="AT109" s="943"/>
      <c r="AU109" s="960" t="s">
        <v>435</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436</v>
      </c>
      <c r="BR109" s="941"/>
      <c r="BS109" s="941"/>
      <c r="BT109" s="941"/>
      <c r="BU109" s="942"/>
      <c r="BV109" s="940" t="s">
        <v>311</v>
      </c>
      <c r="BW109" s="941"/>
      <c r="BX109" s="941"/>
      <c r="BY109" s="941"/>
      <c r="BZ109" s="942"/>
      <c r="CA109" s="940" t="s">
        <v>310</v>
      </c>
      <c r="CB109" s="941"/>
      <c r="CC109" s="941"/>
      <c r="CD109" s="941"/>
      <c r="CE109" s="942"/>
      <c r="CF109" s="961" t="s">
        <v>437</v>
      </c>
      <c r="CG109" s="961"/>
      <c r="CH109" s="961"/>
      <c r="CI109" s="961"/>
      <c r="CJ109" s="961"/>
      <c r="CK109" s="940" t="s">
        <v>438</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436</v>
      </c>
      <c r="DH109" s="941"/>
      <c r="DI109" s="941"/>
      <c r="DJ109" s="941"/>
      <c r="DK109" s="942"/>
      <c r="DL109" s="940" t="s">
        <v>311</v>
      </c>
      <c r="DM109" s="941"/>
      <c r="DN109" s="941"/>
      <c r="DO109" s="941"/>
      <c r="DP109" s="942"/>
      <c r="DQ109" s="940" t="s">
        <v>310</v>
      </c>
      <c r="DR109" s="941"/>
      <c r="DS109" s="941"/>
      <c r="DT109" s="941"/>
      <c r="DU109" s="942"/>
      <c r="DV109" s="940" t="s">
        <v>437</v>
      </c>
      <c r="DW109" s="941"/>
      <c r="DX109" s="941"/>
      <c r="DY109" s="941"/>
      <c r="DZ109" s="943"/>
    </row>
    <row r="110" spans="1:131" s="247" customFormat="1" ht="26.25" customHeight="1">
      <c r="A110" s="944" t="s">
        <v>439</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980069</v>
      </c>
      <c r="AB110" s="948"/>
      <c r="AC110" s="948"/>
      <c r="AD110" s="948"/>
      <c r="AE110" s="949"/>
      <c r="AF110" s="950">
        <v>870667</v>
      </c>
      <c r="AG110" s="948"/>
      <c r="AH110" s="948"/>
      <c r="AI110" s="948"/>
      <c r="AJ110" s="949"/>
      <c r="AK110" s="950">
        <v>866979</v>
      </c>
      <c r="AL110" s="948"/>
      <c r="AM110" s="948"/>
      <c r="AN110" s="948"/>
      <c r="AO110" s="949"/>
      <c r="AP110" s="951">
        <v>24.5</v>
      </c>
      <c r="AQ110" s="952"/>
      <c r="AR110" s="952"/>
      <c r="AS110" s="952"/>
      <c r="AT110" s="953"/>
      <c r="AU110" s="954" t="s">
        <v>73</v>
      </c>
      <c r="AV110" s="955"/>
      <c r="AW110" s="955"/>
      <c r="AX110" s="955"/>
      <c r="AY110" s="955"/>
      <c r="AZ110" s="996" t="s">
        <v>440</v>
      </c>
      <c r="BA110" s="945"/>
      <c r="BB110" s="945"/>
      <c r="BC110" s="945"/>
      <c r="BD110" s="945"/>
      <c r="BE110" s="945"/>
      <c r="BF110" s="945"/>
      <c r="BG110" s="945"/>
      <c r="BH110" s="945"/>
      <c r="BI110" s="945"/>
      <c r="BJ110" s="945"/>
      <c r="BK110" s="945"/>
      <c r="BL110" s="945"/>
      <c r="BM110" s="945"/>
      <c r="BN110" s="945"/>
      <c r="BO110" s="945"/>
      <c r="BP110" s="946"/>
      <c r="BQ110" s="982">
        <v>8862949</v>
      </c>
      <c r="BR110" s="983"/>
      <c r="BS110" s="983"/>
      <c r="BT110" s="983"/>
      <c r="BU110" s="983"/>
      <c r="BV110" s="983">
        <v>8753670</v>
      </c>
      <c r="BW110" s="983"/>
      <c r="BX110" s="983"/>
      <c r="BY110" s="983"/>
      <c r="BZ110" s="983"/>
      <c r="CA110" s="983">
        <v>8763815</v>
      </c>
      <c r="CB110" s="983"/>
      <c r="CC110" s="983"/>
      <c r="CD110" s="983"/>
      <c r="CE110" s="983"/>
      <c r="CF110" s="997">
        <v>247.4</v>
      </c>
      <c r="CG110" s="998"/>
      <c r="CH110" s="998"/>
      <c r="CI110" s="998"/>
      <c r="CJ110" s="998"/>
      <c r="CK110" s="999" t="s">
        <v>441</v>
      </c>
      <c r="CL110" s="1000"/>
      <c r="CM110" s="979" t="s">
        <v>442</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443</v>
      </c>
      <c r="DH110" s="983"/>
      <c r="DI110" s="983"/>
      <c r="DJ110" s="983"/>
      <c r="DK110" s="983"/>
      <c r="DL110" s="983" t="s">
        <v>443</v>
      </c>
      <c r="DM110" s="983"/>
      <c r="DN110" s="983"/>
      <c r="DO110" s="983"/>
      <c r="DP110" s="983"/>
      <c r="DQ110" s="983" t="s">
        <v>443</v>
      </c>
      <c r="DR110" s="983"/>
      <c r="DS110" s="983"/>
      <c r="DT110" s="983"/>
      <c r="DU110" s="983"/>
      <c r="DV110" s="984" t="s">
        <v>443</v>
      </c>
      <c r="DW110" s="984"/>
      <c r="DX110" s="984"/>
      <c r="DY110" s="984"/>
      <c r="DZ110" s="985"/>
    </row>
    <row r="111" spans="1:131" s="247" customFormat="1" ht="26.25" customHeight="1">
      <c r="A111" s="986" t="s">
        <v>444</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445</v>
      </c>
      <c r="AB111" s="990"/>
      <c r="AC111" s="990"/>
      <c r="AD111" s="990"/>
      <c r="AE111" s="991"/>
      <c r="AF111" s="992" t="s">
        <v>446</v>
      </c>
      <c r="AG111" s="990"/>
      <c r="AH111" s="990"/>
      <c r="AI111" s="990"/>
      <c r="AJ111" s="991"/>
      <c r="AK111" s="992" t="s">
        <v>447</v>
      </c>
      <c r="AL111" s="990"/>
      <c r="AM111" s="990"/>
      <c r="AN111" s="990"/>
      <c r="AO111" s="991"/>
      <c r="AP111" s="993" t="s">
        <v>448</v>
      </c>
      <c r="AQ111" s="994"/>
      <c r="AR111" s="994"/>
      <c r="AS111" s="994"/>
      <c r="AT111" s="995"/>
      <c r="AU111" s="956"/>
      <c r="AV111" s="957"/>
      <c r="AW111" s="957"/>
      <c r="AX111" s="957"/>
      <c r="AY111" s="957"/>
      <c r="AZ111" s="1005" t="s">
        <v>449</v>
      </c>
      <c r="BA111" s="1006"/>
      <c r="BB111" s="1006"/>
      <c r="BC111" s="1006"/>
      <c r="BD111" s="1006"/>
      <c r="BE111" s="1006"/>
      <c r="BF111" s="1006"/>
      <c r="BG111" s="1006"/>
      <c r="BH111" s="1006"/>
      <c r="BI111" s="1006"/>
      <c r="BJ111" s="1006"/>
      <c r="BK111" s="1006"/>
      <c r="BL111" s="1006"/>
      <c r="BM111" s="1006"/>
      <c r="BN111" s="1006"/>
      <c r="BO111" s="1006"/>
      <c r="BP111" s="1007"/>
      <c r="BQ111" s="975" t="s">
        <v>445</v>
      </c>
      <c r="BR111" s="976"/>
      <c r="BS111" s="976"/>
      <c r="BT111" s="976"/>
      <c r="BU111" s="976"/>
      <c r="BV111" s="976" t="s">
        <v>450</v>
      </c>
      <c r="BW111" s="976"/>
      <c r="BX111" s="976"/>
      <c r="BY111" s="976"/>
      <c r="BZ111" s="976"/>
      <c r="CA111" s="976" t="s">
        <v>448</v>
      </c>
      <c r="CB111" s="976"/>
      <c r="CC111" s="976"/>
      <c r="CD111" s="976"/>
      <c r="CE111" s="976"/>
      <c r="CF111" s="970" t="s">
        <v>451</v>
      </c>
      <c r="CG111" s="971"/>
      <c r="CH111" s="971"/>
      <c r="CI111" s="971"/>
      <c r="CJ111" s="971"/>
      <c r="CK111" s="1001"/>
      <c r="CL111" s="1002"/>
      <c r="CM111" s="972" t="s">
        <v>452</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453</v>
      </c>
      <c r="DH111" s="976"/>
      <c r="DI111" s="976"/>
      <c r="DJ111" s="976"/>
      <c r="DK111" s="976"/>
      <c r="DL111" s="976" t="s">
        <v>454</v>
      </c>
      <c r="DM111" s="976"/>
      <c r="DN111" s="976"/>
      <c r="DO111" s="976"/>
      <c r="DP111" s="976"/>
      <c r="DQ111" s="976" t="s">
        <v>455</v>
      </c>
      <c r="DR111" s="976"/>
      <c r="DS111" s="976"/>
      <c r="DT111" s="976"/>
      <c r="DU111" s="976"/>
      <c r="DV111" s="977" t="s">
        <v>450</v>
      </c>
      <c r="DW111" s="977"/>
      <c r="DX111" s="977"/>
      <c r="DY111" s="977"/>
      <c r="DZ111" s="978"/>
    </row>
    <row r="112" spans="1:131" s="247" customFormat="1" ht="26.25" customHeight="1">
      <c r="A112" s="1008" t="s">
        <v>456</v>
      </c>
      <c r="B112" s="1009"/>
      <c r="C112" s="1006" t="s">
        <v>457</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450</v>
      </c>
      <c r="AB112" s="1015"/>
      <c r="AC112" s="1015"/>
      <c r="AD112" s="1015"/>
      <c r="AE112" s="1016"/>
      <c r="AF112" s="1017" t="s">
        <v>445</v>
      </c>
      <c r="AG112" s="1015"/>
      <c r="AH112" s="1015"/>
      <c r="AI112" s="1015"/>
      <c r="AJ112" s="1016"/>
      <c r="AK112" s="1017" t="s">
        <v>446</v>
      </c>
      <c r="AL112" s="1015"/>
      <c r="AM112" s="1015"/>
      <c r="AN112" s="1015"/>
      <c r="AO112" s="1016"/>
      <c r="AP112" s="1018" t="s">
        <v>454</v>
      </c>
      <c r="AQ112" s="1019"/>
      <c r="AR112" s="1019"/>
      <c r="AS112" s="1019"/>
      <c r="AT112" s="1020"/>
      <c r="AU112" s="956"/>
      <c r="AV112" s="957"/>
      <c r="AW112" s="957"/>
      <c r="AX112" s="957"/>
      <c r="AY112" s="957"/>
      <c r="AZ112" s="1005" t="s">
        <v>458</v>
      </c>
      <c r="BA112" s="1006"/>
      <c r="BB112" s="1006"/>
      <c r="BC112" s="1006"/>
      <c r="BD112" s="1006"/>
      <c r="BE112" s="1006"/>
      <c r="BF112" s="1006"/>
      <c r="BG112" s="1006"/>
      <c r="BH112" s="1006"/>
      <c r="BI112" s="1006"/>
      <c r="BJ112" s="1006"/>
      <c r="BK112" s="1006"/>
      <c r="BL112" s="1006"/>
      <c r="BM112" s="1006"/>
      <c r="BN112" s="1006"/>
      <c r="BO112" s="1006"/>
      <c r="BP112" s="1007"/>
      <c r="BQ112" s="975">
        <v>2710357</v>
      </c>
      <c r="BR112" s="976"/>
      <c r="BS112" s="976"/>
      <c r="BT112" s="976"/>
      <c r="BU112" s="976"/>
      <c r="BV112" s="976">
        <v>2551459</v>
      </c>
      <c r="BW112" s="976"/>
      <c r="BX112" s="976"/>
      <c r="BY112" s="976"/>
      <c r="BZ112" s="976"/>
      <c r="CA112" s="976">
        <v>2280321</v>
      </c>
      <c r="CB112" s="976"/>
      <c r="CC112" s="976"/>
      <c r="CD112" s="976"/>
      <c r="CE112" s="976"/>
      <c r="CF112" s="970">
        <v>64.400000000000006</v>
      </c>
      <c r="CG112" s="971"/>
      <c r="CH112" s="971"/>
      <c r="CI112" s="971"/>
      <c r="CJ112" s="971"/>
      <c r="CK112" s="1001"/>
      <c r="CL112" s="1002"/>
      <c r="CM112" s="972" t="s">
        <v>459</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460</v>
      </c>
      <c r="DH112" s="976"/>
      <c r="DI112" s="976"/>
      <c r="DJ112" s="976"/>
      <c r="DK112" s="976"/>
      <c r="DL112" s="976" t="s">
        <v>461</v>
      </c>
      <c r="DM112" s="976"/>
      <c r="DN112" s="976"/>
      <c r="DO112" s="976"/>
      <c r="DP112" s="976"/>
      <c r="DQ112" s="976" t="s">
        <v>462</v>
      </c>
      <c r="DR112" s="976"/>
      <c r="DS112" s="976"/>
      <c r="DT112" s="976"/>
      <c r="DU112" s="976"/>
      <c r="DV112" s="977" t="s">
        <v>460</v>
      </c>
      <c r="DW112" s="977"/>
      <c r="DX112" s="977"/>
      <c r="DY112" s="977"/>
      <c r="DZ112" s="978"/>
    </row>
    <row r="113" spans="1:130" s="247" customFormat="1" ht="26.25" customHeight="1">
      <c r="A113" s="1010"/>
      <c r="B113" s="1011"/>
      <c r="C113" s="1006" t="s">
        <v>463</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306368</v>
      </c>
      <c r="AB113" s="990"/>
      <c r="AC113" s="990"/>
      <c r="AD113" s="990"/>
      <c r="AE113" s="991"/>
      <c r="AF113" s="992">
        <v>323590</v>
      </c>
      <c r="AG113" s="990"/>
      <c r="AH113" s="990"/>
      <c r="AI113" s="990"/>
      <c r="AJ113" s="991"/>
      <c r="AK113" s="992">
        <v>309085</v>
      </c>
      <c r="AL113" s="990"/>
      <c r="AM113" s="990"/>
      <c r="AN113" s="990"/>
      <c r="AO113" s="991"/>
      <c r="AP113" s="993">
        <v>8.6999999999999993</v>
      </c>
      <c r="AQ113" s="994"/>
      <c r="AR113" s="994"/>
      <c r="AS113" s="994"/>
      <c r="AT113" s="995"/>
      <c r="AU113" s="956"/>
      <c r="AV113" s="957"/>
      <c r="AW113" s="957"/>
      <c r="AX113" s="957"/>
      <c r="AY113" s="957"/>
      <c r="AZ113" s="1005" t="s">
        <v>464</v>
      </c>
      <c r="BA113" s="1006"/>
      <c r="BB113" s="1006"/>
      <c r="BC113" s="1006"/>
      <c r="BD113" s="1006"/>
      <c r="BE113" s="1006"/>
      <c r="BF113" s="1006"/>
      <c r="BG113" s="1006"/>
      <c r="BH113" s="1006"/>
      <c r="BI113" s="1006"/>
      <c r="BJ113" s="1006"/>
      <c r="BK113" s="1006"/>
      <c r="BL113" s="1006"/>
      <c r="BM113" s="1006"/>
      <c r="BN113" s="1006"/>
      <c r="BO113" s="1006"/>
      <c r="BP113" s="1007"/>
      <c r="BQ113" s="975">
        <v>72254</v>
      </c>
      <c r="BR113" s="976"/>
      <c r="BS113" s="976"/>
      <c r="BT113" s="976"/>
      <c r="BU113" s="976"/>
      <c r="BV113" s="976">
        <v>49823</v>
      </c>
      <c r="BW113" s="976"/>
      <c r="BX113" s="976"/>
      <c r="BY113" s="976"/>
      <c r="BZ113" s="976"/>
      <c r="CA113" s="976">
        <v>31349</v>
      </c>
      <c r="CB113" s="976"/>
      <c r="CC113" s="976"/>
      <c r="CD113" s="976"/>
      <c r="CE113" s="976"/>
      <c r="CF113" s="970">
        <v>0.9</v>
      </c>
      <c r="CG113" s="971"/>
      <c r="CH113" s="971"/>
      <c r="CI113" s="971"/>
      <c r="CJ113" s="971"/>
      <c r="CK113" s="1001"/>
      <c r="CL113" s="1002"/>
      <c r="CM113" s="972" t="s">
        <v>465</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453</v>
      </c>
      <c r="DH113" s="1015"/>
      <c r="DI113" s="1015"/>
      <c r="DJ113" s="1015"/>
      <c r="DK113" s="1016"/>
      <c r="DL113" s="1017" t="s">
        <v>448</v>
      </c>
      <c r="DM113" s="1015"/>
      <c r="DN113" s="1015"/>
      <c r="DO113" s="1015"/>
      <c r="DP113" s="1016"/>
      <c r="DQ113" s="1017" t="s">
        <v>461</v>
      </c>
      <c r="DR113" s="1015"/>
      <c r="DS113" s="1015"/>
      <c r="DT113" s="1015"/>
      <c r="DU113" s="1016"/>
      <c r="DV113" s="1018" t="s">
        <v>445</v>
      </c>
      <c r="DW113" s="1019"/>
      <c r="DX113" s="1019"/>
      <c r="DY113" s="1019"/>
      <c r="DZ113" s="1020"/>
    </row>
    <row r="114" spans="1:130" s="247" customFormat="1" ht="26.25" customHeight="1">
      <c r="A114" s="1010"/>
      <c r="B114" s="1011"/>
      <c r="C114" s="1006" t="s">
        <v>466</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41117</v>
      </c>
      <c r="AB114" s="1015"/>
      <c r="AC114" s="1015"/>
      <c r="AD114" s="1015"/>
      <c r="AE114" s="1016"/>
      <c r="AF114" s="1017">
        <v>17145</v>
      </c>
      <c r="AG114" s="1015"/>
      <c r="AH114" s="1015"/>
      <c r="AI114" s="1015"/>
      <c r="AJ114" s="1016"/>
      <c r="AK114" s="1017">
        <v>13438</v>
      </c>
      <c r="AL114" s="1015"/>
      <c r="AM114" s="1015"/>
      <c r="AN114" s="1015"/>
      <c r="AO114" s="1016"/>
      <c r="AP114" s="1018">
        <v>0.4</v>
      </c>
      <c r="AQ114" s="1019"/>
      <c r="AR114" s="1019"/>
      <c r="AS114" s="1019"/>
      <c r="AT114" s="1020"/>
      <c r="AU114" s="956"/>
      <c r="AV114" s="957"/>
      <c r="AW114" s="957"/>
      <c r="AX114" s="957"/>
      <c r="AY114" s="957"/>
      <c r="AZ114" s="1005" t="s">
        <v>467</v>
      </c>
      <c r="BA114" s="1006"/>
      <c r="BB114" s="1006"/>
      <c r="BC114" s="1006"/>
      <c r="BD114" s="1006"/>
      <c r="BE114" s="1006"/>
      <c r="BF114" s="1006"/>
      <c r="BG114" s="1006"/>
      <c r="BH114" s="1006"/>
      <c r="BI114" s="1006"/>
      <c r="BJ114" s="1006"/>
      <c r="BK114" s="1006"/>
      <c r="BL114" s="1006"/>
      <c r="BM114" s="1006"/>
      <c r="BN114" s="1006"/>
      <c r="BO114" s="1006"/>
      <c r="BP114" s="1007"/>
      <c r="BQ114" s="975">
        <v>873888</v>
      </c>
      <c r="BR114" s="976"/>
      <c r="BS114" s="976"/>
      <c r="BT114" s="976"/>
      <c r="BU114" s="976"/>
      <c r="BV114" s="976">
        <v>837992</v>
      </c>
      <c r="BW114" s="976"/>
      <c r="BX114" s="976"/>
      <c r="BY114" s="976"/>
      <c r="BZ114" s="976"/>
      <c r="CA114" s="976">
        <v>789931</v>
      </c>
      <c r="CB114" s="976"/>
      <c r="CC114" s="976"/>
      <c r="CD114" s="976"/>
      <c r="CE114" s="976"/>
      <c r="CF114" s="970">
        <v>22.3</v>
      </c>
      <c r="CG114" s="971"/>
      <c r="CH114" s="971"/>
      <c r="CI114" s="971"/>
      <c r="CJ114" s="971"/>
      <c r="CK114" s="1001"/>
      <c r="CL114" s="1002"/>
      <c r="CM114" s="972" t="s">
        <v>468</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469</v>
      </c>
      <c r="DH114" s="1015"/>
      <c r="DI114" s="1015"/>
      <c r="DJ114" s="1015"/>
      <c r="DK114" s="1016"/>
      <c r="DL114" s="1017" t="s">
        <v>470</v>
      </c>
      <c r="DM114" s="1015"/>
      <c r="DN114" s="1015"/>
      <c r="DO114" s="1015"/>
      <c r="DP114" s="1016"/>
      <c r="DQ114" s="1017" t="s">
        <v>461</v>
      </c>
      <c r="DR114" s="1015"/>
      <c r="DS114" s="1015"/>
      <c r="DT114" s="1015"/>
      <c r="DU114" s="1016"/>
      <c r="DV114" s="1018" t="s">
        <v>471</v>
      </c>
      <c r="DW114" s="1019"/>
      <c r="DX114" s="1019"/>
      <c r="DY114" s="1019"/>
      <c r="DZ114" s="1020"/>
    </row>
    <row r="115" spans="1:130" s="247" customFormat="1" ht="26.25" customHeight="1">
      <c r="A115" s="1010"/>
      <c r="B115" s="1011"/>
      <c r="C115" s="1006" t="s">
        <v>472</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7301</v>
      </c>
      <c r="AB115" s="990"/>
      <c r="AC115" s="990"/>
      <c r="AD115" s="990"/>
      <c r="AE115" s="991"/>
      <c r="AF115" s="992">
        <v>701</v>
      </c>
      <c r="AG115" s="990"/>
      <c r="AH115" s="990"/>
      <c r="AI115" s="990"/>
      <c r="AJ115" s="991"/>
      <c r="AK115" s="992">
        <v>875</v>
      </c>
      <c r="AL115" s="990"/>
      <c r="AM115" s="990"/>
      <c r="AN115" s="990"/>
      <c r="AO115" s="991"/>
      <c r="AP115" s="993">
        <v>0</v>
      </c>
      <c r="AQ115" s="994"/>
      <c r="AR115" s="994"/>
      <c r="AS115" s="994"/>
      <c r="AT115" s="995"/>
      <c r="AU115" s="956"/>
      <c r="AV115" s="957"/>
      <c r="AW115" s="957"/>
      <c r="AX115" s="957"/>
      <c r="AY115" s="957"/>
      <c r="AZ115" s="1005" t="s">
        <v>473</v>
      </c>
      <c r="BA115" s="1006"/>
      <c r="BB115" s="1006"/>
      <c r="BC115" s="1006"/>
      <c r="BD115" s="1006"/>
      <c r="BE115" s="1006"/>
      <c r="BF115" s="1006"/>
      <c r="BG115" s="1006"/>
      <c r="BH115" s="1006"/>
      <c r="BI115" s="1006"/>
      <c r="BJ115" s="1006"/>
      <c r="BK115" s="1006"/>
      <c r="BL115" s="1006"/>
      <c r="BM115" s="1006"/>
      <c r="BN115" s="1006"/>
      <c r="BO115" s="1006"/>
      <c r="BP115" s="1007"/>
      <c r="BQ115" s="975" t="s">
        <v>447</v>
      </c>
      <c r="BR115" s="976"/>
      <c r="BS115" s="976"/>
      <c r="BT115" s="976"/>
      <c r="BU115" s="976"/>
      <c r="BV115" s="976" t="s">
        <v>461</v>
      </c>
      <c r="BW115" s="976"/>
      <c r="BX115" s="976"/>
      <c r="BY115" s="976"/>
      <c r="BZ115" s="976"/>
      <c r="CA115" s="976" t="s">
        <v>446</v>
      </c>
      <c r="CB115" s="976"/>
      <c r="CC115" s="976"/>
      <c r="CD115" s="976"/>
      <c r="CE115" s="976"/>
      <c r="CF115" s="970" t="s">
        <v>474</v>
      </c>
      <c r="CG115" s="971"/>
      <c r="CH115" s="971"/>
      <c r="CI115" s="971"/>
      <c r="CJ115" s="971"/>
      <c r="CK115" s="1001"/>
      <c r="CL115" s="1002"/>
      <c r="CM115" s="1005" t="s">
        <v>475</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469</v>
      </c>
      <c r="DH115" s="1015"/>
      <c r="DI115" s="1015"/>
      <c r="DJ115" s="1015"/>
      <c r="DK115" s="1016"/>
      <c r="DL115" s="1017" t="s">
        <v>476</v>
      </c>
      <c r="DM115" s="1015"/>
      <c r="DN115" s="1015"/>
      <c r="DO115" s="1015"/>
      <c r="DP115" s="1016"/>
      <c r="DQ115" s="1017" t="s">
        <v>448</v>
      </c>
      <c r="DR115" s="1015"/>
      <c r="DS115" s="1015"/>
      <c r="DT115" s="1015"/>
      <c r="DU115" s="1016"/>
      <c r="DV115" s="1018" t="s">
        <v>460</v>
      </c>
      <c r="DW115" s="1019"/>
      <c r="DX115" s="1019"/>
      <c r="DY115" s="1019"/>
      <c r="DZ115" s="1020"/>
    </row>
    <row r="116" spans="1:130" s="247" customFormat="1" ht="26.25" customHeight="1">
      <c r="A116" s="1012"/>
      <c r="B116" s="1013"/>
      <c r="C116" s="1021" t="s">
        <v>477</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50</v>
      </c>
      <c r="AB116" s="1015"/>
      <c r="AC116" s="1015"/>
      <c r="AD116" s="1015"/>
      <c r="AE116" s="1016"/>
      <c r="AF116" s="1017">
        <v>18</v>
      </c>
      <c r="AG116" s="1015"/>
      <c r="AH116" s="1015"/>
      <c r="AI116" s="1015"/>
      <c r="AJ116" s="1016"/>
      <c r="AK116" s="1017">
        <v>33</v>
      </c>
      <c r="AL116" s="1015"/>
      <c r="AM116" s="1015"/>
      <c r="AN116" s="1015"/>
      <c r="AO116" s="1016"/>
      <c r="AP116" s="1018">
        <v>0</v>
      </c>
      <c r="AQ116" s="1019"/>
      <c r="AR116" s="1019"/>
      <c r="AS116" s="1019"/>
      <c r="AT116" s="1020"/>
      <c r="AU116" s="956"/>
      <c r="AV116" s="957"/>
      <c r="AW116" s="957"/>
      <c r="AX116" s="957"/>
      <c r="AY116" s="957"/>
      <c r="AZ116" s="1023" t="s">
        <v>478</v>
      </c>
      <c r="BA116" s="1024"/>
      <c r="BB116" s="1024"/>
      <c r="BC116" s="1024"/>
      <c r="BD116" s="1024"/>
      <c r="BE116" s="1024"/>
      <c r="BF116" s="1024"/>
      <c r="BG116" s="1024"/>
      <c r="BH116" s="1024"/>
      <c r="BI116" s="1024"/>
      <c r="BJ116" s="1024"/>
      <c r="BK116" s="1024"/>
      <c r="BL116" s="1024"/>
      <c r="BM116" s="1024"/>
      <c r="BN116" s="1024"/>
      <c r="BO116" s="1024"/>
      <c r="BP116" s="1025"/>
      <c r="BQ116" s="975" t="s">
        <v>479</v>
      </c>
      <c r="BR116" s="976"/>
      <c r="BS116" s="976"/>
      <c r="BT116" s="976"/>
      <c r="BU116" s="976"/>
      <c r="BV116" s="976" t="s">
        <v>447</v>
      </c>
      <c r="BW116" s="976"/>
      <c r="BX116" s="976"/>
      <c r="BY116" s="976"/>
      <c r="BZ116" s="976"/>
      <c r="CA116" s="976" t="s">
        <v>450</v>
      </c>
      <c r="CB116" s="976"/>
      <c r="CC116" s="976"/>
      <c r="CD116" s="976"/>
      <c r="CE116" s="976"/>
      <c r="CF116" s="970" t="s">
        <v>480</v>
      </c>
      <c r="CG116" s="971"/>
      <c r="CH116" s="971"/>
      <c r="CI116" s="971"/>
      <c r="CJ116" s="971"/>
      <c r="CK116" s="1001"/>
      <c r="CL116" s="1002"/>
      <c r="CM116" s="972" t="s">
        <v>481</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446</v>
      </c>
      <c r="DH116" s="1015"/>
      <c r="DI116" s="1015"/>
      <c r="DJ116" s="1015"/>
      <c r="DK116" s="1016"/>
      <c r="DL116" s="1017" t="s">
        <v>451</v>
      </c>
      <c r="DM116" s="1015"/>
      <c r="DN116" s="1015"/>
      <c r="DO116" s="1015"/>
      <c r="DP116" s="1016"/>
      <c r="DQ116" s="1017" t="s">
        <v>474</v>
      </c>
      <c r="DR116" s="1015"/>
      <c r="DS116" s="1015"/>
      <c r="DT116" s="1015"/>
      <c r="DU116" s="1016"/>
      <c r="DV116" s="1018" t="s">
        <v>448</v>
      </c>
      <c r="DW116" s="1019"/>
      <c r="DX116" s="1019"/>
      <c r="DY116" s="1019"/>
      <c r="DZ116" s="1020"/>
    </row>
    <row r="117" spans="1:130" s="247" customFormat="1" ht="26.25" customHeight="1">
      <c r="A117" s="960" t="s">
        <v>188</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482</v>
      </c>
      <c r="Z117" s="942"/>
      <c r="AA117" s="1032">
        <v>1334905</v>
      </c>
      <c r="AB117" s="1033"/>
      <c r="AC117" s="1033"/>
      <c r="AD117" s="1033"/>
      <c r="AE117" s="1034"/>
      <c r="AF117" s="1035">
        <v>1212121</v>
      </c>
      <c r="AG117" s="1033"/>
      <c r="AH117" s="1033"/>
      <c r="AI117" s="1033"/>
      <c r="AJ117" s="1034"/>
      <c r="AK117" s="1035">
        <v>1190410</v>
      </c>
      <c r="AL117" s="1033"/>
      <c r="AM117" s="1033"/>
      <c r="AN117" s="1033"/>
      <c r="AO117" s="1034"/>
      <c r="AP117" s="1036"/>
      <c r="AQ117" s="1037"/>
      <c r="AR117" s="1037"/>
      <c r="AS117" s="1037"/>
      <c r="AT117" s="1038"/>
      <c r="AU117" s="956"/>
      <c r="AV117" s="957"/>
      <c r="AW117" s="957"/>
      <c r="AX117" s="957"/>
      <c r="AY117" s="957"/>
      <c r="AZ117" s="1023" t="s">
        <v>483</v>
      </c>
      <c r="BA117" s="1024"/>
      <c r="BB117" s="1024"/>
      <c r="BC117" s="1024"/>
      <c r="BD117" s="1024"/>
      <c r="BE117" s="1024"/>
      <c r="BF117" s="1024"/>
      <c r="BG117" s="1024"/>
      <c r="BH117" s="1024"/>
      <c r="BI117" s="1024"/>
      <c r="BJ117" s="1024"/>
      <c r="BK117" s="1024"/>
      <c r="BL117" s="1024"/>
      <c r="BM117" s="1024"/>
      <c r="BN117" s="1024"/>
      <c r="BO117" s="1024"/>
      <c r="BP117" s="1025"/>
      <c r="BQ117" s="975" t="s">
        <v>476</v>
      </c>
      <c r="BR117" s="976"/>
      <c r="BS117" s="976"/>
      <c r="BT117" s="976"/>
      <c r="BU117" s="976"/>
      <c r="BV117" s="976" t="s">
        <v>476</v>
      </c>
      <c r="BW117" s="976"/>
      <c r="BX117" s="976"/>
      <c r="BY117" s="976"/>
      <c r="BZ117" s="976"/>
      <c r="CA117" s="976" t="s">
        <v>471</v>
      </c>
      <c r="CB117" s="976"/>
      <c r="CC117" s="976"/>
      <c r="CD117" s="976"/>
      <c r="CE117" s="976"/>
      <c r="CF117" s="970" t="s">
        <v>462</v>
      </c>
      <c r="CG117" s="971"/>
      <c r="CH117" s="971"/>
      <c r="CI117" s="971"/>
      <c r="CJ117" s="971"/>
      <c r="CK117" s="1001"/>
      <c r="CL117" s="1002"/>
      <c r="CM117" s="972" t="s">
        <v>484</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474</v>
      </c>
      <c r="DH117" s="1015"/>
      <c r="DI117" s="1015"/>
      <c r="DJ117" s="1015"/>
      <c r="DK117" s="1016"/>
      <c r="DL117" s="1017" t="s">
        <v>485</v>
      </c>
      <c r="DM117" s="1015"/>
      <c r="DN117" s="1015"/>
      <c r="DO117" s="1015"/>
      <c r="DP117" s="1016"/>
      <c r="DQ117" s="1017" t="s">
        <v>476</v>
      </c>
      <c r="DR117" s="1015"/>
      <c r="DS117" s="1015"/>
      <c r="DT117" s="1015"/>
      <c r="DU117" s="1016"/>
      <c r="DV117" s="1018" t="s">
        <v>453</v>
      </c>
      <c r="DW117" s="1019"/>
      <c r="DX117" s="1019"/>
      <c r="DY117" s="1019"/>
      <c r="DZ117" s="1020"/>
    </row>
    <row r="118" spans="1:130" s="247" customFormat="1" ht="26.25" customHeight="1">
      <c r="A118" s="960" t="s">
        <v>438</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436</v>
      </c>
      <c r="AB118" s="941"/>
      <c r="AC118" s="941"/>
      <c r="AD118" s="941"/>
      <c r="AE118" s="942"/>
      <c r="AF118" s="940" t="s">
        <v>311</v>
      </c>
      <c r="AG118" s="941"/>
      <c r="AH118" s="941"/>
      <c r="AI118" s="941"/>
      <c r="AJ118" s="942"/>
      <c r="AK118" s="940" t="s">
        <v>310</v>
      </c>
      <c r="AL118" s="941"/>
      <c r="AM118" s="941"/>
      <c r="AN118" s="941"/>
      <c r="AO118" s="942"/>
      <c r="AP118" s="1027" t="s">
        <v>437</v>
      </c>
      <c r="AQ118" s="1028"/>
      <c r="AR118" s="1028"/>
      <c r="AS118" s="1028"/>
      <c r="AT118" s="1029"/>
      <c r="AU118" s="956"/>
      <c r="AV118" s="957"/>
      <c r="AW118" s="957"/>
      <c r="AX118" s="957"/>
      <c r="AY118" s="957"/>
      <c r="AZ118" s="1030" t="s">
        <v>486</v>
      </c>
      <c r="BA118" s="1021"/>
      <c r="BB118" s="1021"/>
      <c r="BC118" s="1021"/>
      <c r="BD118" s="1021"/>
      <c r="BE118" s="1021"/>
      <c r="BF118" s="1021"/>
      <c r="BG118" s="1021"/>
      <c r="BH118" s="1021"/>
      <c r="BI118" s="1021"/>
      <c r="BJ118" s="1021"/>
      <c r="BK118" s="1021"/>
      <c r="BL118" s="1021"/>
      <c r="BM118" s="1021"/>
      <c r="BN118" s="1021"/>
      <c r="BO118" s="1021"/>
      <c r="BP118" s="1022"/>
      <c r="BQ118" s="1053" t="s">
        <v>471</v>
      </c>
      <c r="BR118" s="1054"/>
      <c r="BS118" s="1054"/>
      <c r="BT118" s="1054"/>
      <c r="BU118" s="1054"/>
      <c r="BV118" s="1054" t="s">
        <v>447</v>
      </c>
      <c r="BW118" s="1054"/>
      <c r="BX118" s="1054"/>
      <c r="BY118" s="1054"/>
      <c r="BZ118" s="1054"/>
      <c r="CA118" s="1054" t="s">
        <v>487</v>
      </c>
      <c r="CB118" s="1054"/>
      <c r="CC118" s="1054"/>
      <c r="CD118" s="1054"/>
      <c r="CE118" s="1054"/>
      <c r="CF118" s="970" t="s">
        <v>476</v>
      </c>
      <c r="CG118" s="971"/>
      <c r="CH118" s="971"/>
      <c r="CI118" s="971"/>
      <c r="CJ118" s="971"/>
      <c r="CK118" s="1001"/>
      <c r="CL118" s="1002"/>
      <c r="CM118" s="972" t="s">
        <v>488</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462</v>
      </c>
      <c r="DH118" s="1015"/>
      <c r="DI118" s="1015"/>
      <c r="DJ118" s="1015"/>
      <c r="DK118" s="1016"/>
      <c r="DL118" s="1017" t="s">
        <v>451</v>
      </c>
      <c r="DM118" s="1015"/>
      <c r="DN118" s="1015"/>
      <c r="DO118" s="1015"/>
      <c r="DP118" s="1016"/>
      <c r="DQ118" s="1017" t="s">
        <v>487</v>
      </c>
      <c r="DR118" s="1015"/>
      <c r="DS118" s="1015"/>
      <c r="DT118" s="1015"/>
      <c r="DU118" s="1016"/>
      <c r="DV118" s="1018" t="s">
        <v>445</v>
      </c>
      <c r="DW118" s="1019"/>
      <c r="DX118" s="1019"/>
      <c r="DY118" s="1019"/>
      <c r="DZ118" s="1020"/>
    </row>
    <row r="119" spans="1:130" s="247" customFormat="1" ht="26.25" customHeight="1">
      <c r="A119" s="1114" t="s">
        <v>441</v>
      </c>
      <c r="B119" s="1000"/>
      <c r="C119" s="979" t="s">
        <v>442</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471</v>
      </c>
      <c r="AB119" s="948"/>
      <c r="AC119" s="948"/>
      <c r="AD119" s="948"/>
      <c r="AE119" s="949"/>
      <c r="AF119" s="950" t="s">
        <v>455</v>
      </c>
      <c r="AG119" s="948"/>
      <c r="AH119" s="948"/>
      <c r="AI119" s="948"/>
      <c r="AJ119" s="949"/>
      <c r="AK119" s="950" t="s">
        <v>446</v>
      </c>
      <c r="AL119" s="948"/>
      <c r="AM119" s="948"/>
      <c r="AN119" s="948"/>
      <c r="AO119" s="949"/>
      <c r="AP119" s="951" t="s">
        <v>479</v>
      </c>
      <c r="AQ119" s="952"/>
      <c r="AR119" s="952"/>
      <c r="AS119" s="952"/>
      <c r="AT119" s="953"/>
      <c r="AU119" s="958"/>
      <c r="AV119" s="959"/>
      <c r="AW119" s="959"/>
      <c r="AX119" s="959"/>
      <c r="AY119" s="959"/>
      <c r="AZ119" s="278" t="s">
        <v>188</v>
      </c>
      <c r="BA119" s="278"/>
      <c r="BB119" s="278"/>
      <c r="BC119" s="278"/>
      <c r="BD119" s="278"/>
      <c r="BE119" s="278"/>
      <c r="BF119" s="278"/>
      <c r="BG119" s="278"/>
      <c r="BH119" s="278"/>
      <c r="BI119" s="278"/>
      <c r="BJ119" s="278"/>
      <c r="BK119" s="278"/>
      <c r="BL119" s="278"/>
      <c r="BM119" s="278"/>
      <c r="BN119" s="278"/>
      <c r="BO119" s="1031" t="s">
        <v>489</v>
      </c>
      <c r="BP119" s="1062"/>
      <c r="BQ119" s="1053">
        <v>12519448</v>
      </c>
      <c r="BR119" s="1054"/>
      <c r="BS119" s="1054"/>
      <c r="BT119" s="1054"/>
      <c r="BU119" s="1054"/>
      <c r="BV119" s="1054">
        <v>12192944</v>
      </c>
      <c r="BW119" s="1054"/>
      <c r="BX119" s="1054"/>
      <c r="BY119" s="1054"/>
      <c r="BZ119" s="1054"/>
      <c r="CA119" s="1054">
        <v>11865416</v>
      </c>
      <c r="CB119" s="1054"/>
      <c r="CC119" s="1054"/>
      <c r="CD119" s="1054"/>
      <c r="CE119" s="1054"/>
      <c r="CF119" s="1055"/>
      <c r="CG119" s="1056"/>
      <c r="CH119" s="1056"/>
      <c r="CI119" s="1056"/>
      <c r="CJ119" s="1057"/>
      <c r="CK119" s="1003"/>
      <c r="CL119" s="1004"/>
      <c r="CM119" s="1058" t="s">
        <v>490</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471</v>
      </c>
      <c r="DH119" s="1040"/>
      <c r="DI119" s="1040"/>
      <c r="DJ119" s="1040"/>
      <c r="DK119" s="1041"/>
      <c r="DL119" s="1039" t="s">
        <v>469</v>
      </c>
      <c r="DM119" s="1040"/>
      <c r="DN119" s="1040"/>
      <c r="DO119" s="1040"/>
      <c r="DP119" s="1041"/>
      <c r="DQ119" s="1039" t="s">
        <v>476</v>
      </c>
      <c r="DR119" s="1040"/>
      <c r="DS119" s="1040"/>
      <c r="DT119" s="1040"/>
      <c r="DU119" s="1041"/>
      <c r="DV119" s="1042" t="s">
        <v>451</v>
      </c>
      <c r="DW119" s="1043"/>
      <c r="DX119" s="1043"/>
      <c r="DY119" s="1043"/>
      <c r="DZ119" s="1044"/>
    </row>
    <row r="120" spans="1:130" s="247" customFormat="1" ht="26.25" customHeight="1">
      <c r="A120" s="1115"/>
      <c r="B120" s="1002"/>
      <c r="C120" s="972" t="s">
        <v>452</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446</v>
      </c>
      <c r="AB120" s="1015"/>
      <c r="AC120" s="1015"/>
      <c r="AD120" s="1015"/>
      <c r="AE120" s="1016"/>
      <c r="AF120" s="1017" t="s">
        <v>479</v>
      </c>
      <c r="AG120" s="1015"/>
      <c r="AH120" s="1015"/>
      <c r="AI120" s="1015"/>
      <c r="AJ120" s="1016"/>
      <c r="AK120" s="1017" t="s">
        <v>445</v>
      </c>
      <c r="AL120" s="1015"/>
      <c r="AM120" s="1015"/>
      <c r="AN120" s="1015"/>
      <c r="AO120" s="1016"/>
      <c r="AP120" s="1018" t="s">
        <v>454</v>
      </c>
      <c r="AQ120" s="1019"/>
      <c r="AR120" s="1019"/>
      <c r="AS120" s="1019"/>
      <c r="AT120" s="1020"/>
      <c r="AU120" s="1045" t="s">
        <v>491</v>
      </c>
      <c r="AV120" s="1046"/>
      <c r="AW120" s="1046"/>
      <c r="AX120" s="1046"/>
      <c r="AY120" s="1047"/>
      <c r="AZ120" s="996" t="s">
        <v>492</v>
      </c>
      <c r="BA120" s="945"/>
      <c r="BB120" s="945"/>
      <c r="BC120" s="945"/>
      <c r="BD120" s="945"/>
      <c r="BE120" s="945"/>
      <c r="BF120" s="945"/>
      <c r="BG120" s="945"/>
      <c r="BH120" s="945"/>
      <c r="BI120" s="945"/>
      <c r="BJ120" s="945"/>
      <c r="BK120" s="945"/>
      <c r="BL120" s="945"/>
      <c r="BM120" s="945"/>
      <c r="BN120" s="945"/>
      <c r="BO120" s="945"/>
      <c r="BP120" s="946"/>
      <c r="BQ120" s="982">
        <v>2354758</v>
      </c>
      <c r="BR120" s="983"/>
      <c r="BS120" s="983"/>
      <c r="BT120" s="983"/>
      <c r="BU120" s="983"/>
      <c r="BV120" s="983">
        <v>2292039</v>
      </c>
      <c r="BW120" s="983"/>
      <c r="BX120" s="983"/>
      <c r="BY120" s="983"/>
      <c r="BZ120" s="983"/>
      <c r="CA120" s="983">
        <v>2228303</v>
      </c>
      <c r="CB120" s="983"/>
      <c r="CC120" s="983"/>
      <c r="CD120" s="983"/>
      <c r="CE120" s="983"/>
      <c r="CF120" s="997">
        <v>62.9</v>
      </c>
      <c r="CG120" s="998"/>
      <c r="CH120" s="998"/>
      <c r="CI120" s="998"/>
      <c r="CJ120" s="998"/>
      <c r="CK120" s="1063" t="s">
        <v>493</v>
      </c>
      <c r="CL120" s="1064"/>
      <c r="CM120" s="1064"/>
      <c r="CN120" s="1064"/>
      <c r="CO120" s="1065"/>
      <c r="CP120" s="1071" t="s">
        <v>494</v>
      </c>
      <c r="CQ120" s="1072"/>
      <c r="CR120" s="1072"/>
      <c r="CS120" s="1072"/>
      <c r="CT120" s="1072"/>
      <c r="CU120" s="1072"/>
      <c r="CV120" s="1072"/>
      <c r="CW120" s="1072"/>
      <c r="CX120" s="1072"/>
      <c r="CY120" s="1072"/>
      <c r="CZ120" s="1072"/>
      <c r="DA120" s="1072"/>
      <c r="DB120" s="1072"/>
      <c r="DC120" s="1072"/>
      <c r="DD120" s="1072"/>
      <c r="DE120" s="1072"/>
      <c r="DF120" s="1073"/>
      <c r="DG120" s="982">
        <v>2402916</v>
      </c>
      <c r="DH120" s="983"/>
      <c r="DI120" s="983"/>
      <c r="DJ120" s="983"/>
      <c r="DK120" s="983"/>
      <c r="DL120" s="983">
        <v>2254732</v>
      </c>
      <c r="DM120" s="983"/>
      <c r="DN120" s="983"/>
      <c r="DO120" s="983"/>
      <c r="DP120" s="983"/>
      <c r="DQ120" s="983">
        <v>2017482</v>
      </c>
      <c r="DR120" s="983"/>
      <c r="DS120" s="983"/>
      <c r="DT120" s="983"/>
      <c r="DU120" s="983"/>
      <c r="DV120" s="984">
        <v>57</v>
      </c>
      <c r="DW120" s="984"/>
      <c r="DX120" s="984"/>
      <c r="DY120" s="984"/>
      <c r="DZ120" s="985"/>
    </row>
    <row r="121" spans="1:130" s="247" customFormat="1" ht="26.25" customHeight="1">
      <c r="A121" s="1115"/>
      <c r="B121" s="1002"/>
      <c r="C121" s="1023" t="s">
        <v>495</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454</v>
      </c>
      <c r="AB121" s="1015"/>
      <c r="AC121" s="1015"/>
      <c r="AD121" s="1015"/>
      <c r="AE121" s="1016"/>
      <c r="AF121" s="1017" t="s">
        <v>455</v>
      </c>
      <c r="AG121" s="1015"/>
      <c r="AH121" s="1015"/>
      <c r="AI121" s="1015"/>
      <c r="AJ121" s="1016"/>
      <c r="AK121" s="1017" t="s">
        <v>471</v>
      </c>
      <c r="AL121" s="1015"/>
      <c r="AM121" s="1015"/>
      <c r="AN121" s="1015"/>
      <c r="AO121" s="1016"/>
      <c r="AP121" s="1018" t="s">
        <v>455</v>
      </c>
      <c r="AQ121" s="1019"/>
      <c r="AR121" s="1019"/>
      <c r="AS121" s="1019"/>
      <c r="AT121" s="1020"/>
      <c r="AU121" s="1048"/>
      <c r="AV121" s="1049"/>
      <c r="AW121" s="1049"/>
      <c r="AX121" s="1049"/>
      <c r="AY121" s="1050"/>
      <c r="AZ121" s="1005" t="s">
        <v>496</v>
      </c>
      <c r="BA121" s="1006"/>
      <c r="BB121" s="1006"/>
      <c r="BC121" s="1006"/>
      <c r="BD121" s="1006"/>
      <c r="BE121" s="1006"/>
      <c r="BF121" s="1006"/>
      <c r="BG121" s="1006"/>
      <c r="BH121" s="1006"/>
      <c r="BI121" s="1006"/>
      <c r="BJ121" s="1006"/>
      <c r="BK121" s="1006"/>
      <c r="BL121" s="1006"/>
      <c r="BM121" s="1006"/>
      <c r="BN121" s="1006"/>
      <c r="BO121" s="1006"/>
      <c r="BP121" s="1007"/>
      <c r="BQ121" s="975">
        <v>1114794</v>
      </c>
      <c r="BR121" s="976"/>
      <c r="BS121" s="976"/>
      <c r="BT121" s="976"/>
      <c r="BU121" s="976"/>
      <c r="BV121" s="976">
        <v>973619</v>
      </c>
      <c r="BW121" s="976"/>
      <c r="BX121" s="976"/>
      <c r="BY121" s="976"/>
      <c r="BZ121" s="976"/>
      <c r="CA121" s="976">
        <v>905310</v>
      </c>
      <c r="CB121" s="976"/>
      <c r="CC121" s="976"/>
      <c r="CD121" s="976"/>
      <c r="CE121" s="976"/>
      <c r="CF121" s="970">
        <v>25.6</v>
      </c>
      <c r="CG121" s="971"/>
      <c r="CH121" s="971"/>
      <c r="CI121" s="971"/>
      <c r="CJ121" s="971"/>
      <c r="CK121" s="1066"/>
      <c r="CL121" s="1067"/>
      <c r="CM121" s="1067"/>
      <c r="CN121" s="1067"/>
      <c r="CO121" s="1068"/>
      <c r="CP121" s="1076" t="s">
        <v>497</v>
      </c>
      <c r="CQ121" s="1077"/>
      <c r="CR121" s="1077"/>
      <c r="CS121" s="1077"/>
      <c r="CT121" s="1077"/>
      <c r="CU121" s="1077"/>
      <c r="CV121" s="1077"/>
      <c r="CW121" s="1077"/>
      <c r="CX121" s="1077"/>
      <c r="CY121" s="1077"/>
      <c r="CZ121" s="1077"/>
      <c r="DA121" s="1077"/>
      <c r="DB121" s="1077"/>
      <c r="DC121" s="1077"/>
      <c r="DD121" s="1077"/>
      <c r="DE121" s="1077"/>
      <c r="DF121" s="1078"/>
      <c r="DG121" s="975">
        <v>307441</v>
      </c>
      <c r="DH121" s="976"/>
      <c r="DI121" s="976"/>
      <c r="DJ121" s="976"/>
      <c r="DK121" s="976"/>
      <c r="DL121" s="976">
        <v>296727</v>
      </c>
      <c r="DM121" s="976"/>
      <c r="DN121" s="976"/>
      <c r="DO121" s="976"/>
      <c r="DP121" s="976"/>
      <c r="DQ121" s="976">
        <v>262839</v>
      </c>
      <c r="DR121" s="976"/>
      <c r="DS121" s="976"/>
      <c r="DT121" s="976"/>
      <c r="DU121" s="976"/>
      <c r="DV121" s="977">
        <v>7.4</v>
      </c>
      <c r="DW121" s="977"/>
      <c r="DX121" s="977"/>
      <c r="DY121" s="977"/>
      <c r="DZ121" s="978"/>
    </row>
    <row r="122" spans="1:130" s="247" customFormat="1" ht="26.25" customHeight="1">
      <c r="A122" s="1115"/>
      <c r="B122" s="1002"/>
      <c r="C122" s="972" t="s">
        <v>468</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445</v>
      </c>
      <c r="AB122" s="1015"/>
      <c r="AC122" s="1015"/>
      <c r="AD122" s="1015"/>
      <c r="AE122" s="1016"/>
      <c r="AF122" s="1017" t="s">
        <v>446</v>
      </c>
      <c r="AG122" s="1015"/>
      <c r="AH122" s="1015"/>
      <c r="AI122" s="1015"/>
      <c r="AJ122" s="1016"/>
      <c r="AK122" s="1017" t="s">
        <v>454</v>
      </c>
      <c r="AL122" s="1015"/>
      <c r="AM122" s="1015"/>
      <c r="AN122" s="1015"/>
      <c r="AO122" s="1016"/>
      <c r="AP122" s="1018" t="s">
        <v>461</v>
      </c>
      <c r="AQ122" s="1019"/>
      <c r="AR122" s="1019"/>
      <c r="AS122" s="1019"/>
      <c r="AT122" s="1020"/>
      <c r="AU122" s="1048"/>
      <c r="AV122" s="1049"/>
      <c r="AW122" s="1049"/>
      <c r="AX122" s="1049"/>
      <c r="AY122" s="1050"/>
      <c r="AZ122" s="1030" t="s">
        <v>498</v>
      </c>
      <c r="BA122" s="1021"/>
      <c r="BB122" s="1021"/>
      <c r="BC122" s="1021"/>
      <c r="BD122" s="1021"/>
      <c r="BE122" s="1021"/>
      <c r="BF122" s="1021"/>
      <c r="BG122" s="1021"/>
      <c r="BH122" s="1021"/>
      <c r="BI122" s="1021"/>
      <c r="BJ122" s="1021"/>
      <c r="BK122" s="1021"/>
      <c r="BL122" s="1021"/>
      <c r="BM122" s="1021"/>
      <c r="BN122" s="1021"/>
      <c r="BO122" s="1021"/>
      <c r="BP122" s="1022"/>
      <c r="BQ122" s="1053">
        <v>6862609</v>
      </c>
      <c r="BR122" s="1054"/>
      <c r="BS122" s="1054"/>
      <c r="BT122" s="1054"/>
      <c r="BU122" s="1054"/>
      <c r="BV122" s="1054">
        <v>6844951</v>
      </c>
      <c r="BW122" s="1054"/>
      <c r="BX122" s="1054"/>
      <c r="BY122" s="1054"/>
      <c r="BZ122" s="1054"/>
      <c r="CA122" s="1054">
        <v>6970387</v>
      </c>
      <c r="CB122" s="1054"/>
      <c r="CC122" s="1054"/>
      <c r="CD122" s="1054"/>
      <c r="CE122" s="1054"/>
      <c r="CF122" s="1074">
        <v>196.8</v>
      </c>
      <c r="CG122" s="1075"/>
      <c r="CH122" s="1075"/>
      <c r="CI122" s="1075"/>
      <c r="CJ122" s="1075"/>
      <c r="CK122" s="1066"/>
      <c r="CL122" s="1067"/>
      <c r="CM122" s="1067"/>
      <c r="CN122" s="1067"/>
      <c r="CO122" s="1068"/>
      <c r="CP122" s="1076" t="s">
        <v>499</v>
      </c>
      <c r="CQ122" s="1077"/>
      <c r="CR122" s="1077"/>
      <c r="CS122" s="1077"/>
      <c r="CT122" s="1077"/>
      <c r="CU122" s="1077"/>
      <c r="CV122" s="1077"/>
      <c r="CW122" s="1077"/>
      <c r="CX122" s="1077"/>
      <c r="CY122" s="1077"/>
      <c r="CZ122" s="1077"/>
      <c r="DA122" s="1077"/>
      <c r="DB122" s="1077"/>
      <c r="DC122" s="1077"/>
      <c r="DD122" s="1077"/>
      <c r="DE122" s="1077"/>
      <c r="DF122" s="1078"/>
      <c r="DG122" s="975" t="s">
        <v>455</v>
      </c>
      <c r="DH122" s="976"/>
      <c r="DI122" s="976"/>
      <c r="DJ122" s="976"/>
      <c r="DK122" s="976"/>
      <c r="DL122" s="976" t="s">
        <v>451</v>
      </c>
      <c r="DM122" s="976"/>
      <c r="DN122" s="976"/>
      <c r="DO122" s="976"/>
      <c r="DP122" s="976"/>
      <c r="DQ122" s="976" t="s">
        <v>460</v>
      </c>
      <c r="DR122" s="976"/>
      <c r="DS122" s="976"/>
      <c r="DT122" s="976"/>
      <c r="DU122" s="976"/>
      <c r="DV122" s="977" t="s">
        <v>460</v>
      </c>
      <c r="DW122" s="977"/>
      <c r="DX122" s="977"/>
      <c r="DY122" s="977"/>
      <c r="DZ122" s="978"/>
    </row>
    <row r="123" spans="1:130" s="247" customFormat="1" ht="26.25" customHeight="1">
      <c r="A123" s="1115"/>
      <c r="B123" s="1002"/>
      <c r="C123" s="972" t="s">
        <v>481</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480</v>
      </c>
      <c r="AB123" s="1015"/>
      <c r="AC123" s="1015"/>
      <c r="AD123" s="1015"/>
      <c r="AE123" s="1016"/>
      <c r="AF123" s="1017" t="s">
        <v>471</v>
      </c>
      <c r="AG123" s="1015"/>
      <c r="AH123" s="1015"/>
      <c r="AI123" s="1015"/>
      <c r="AJ123" s="1016"/>
      <c r="AK123" s="1017" t="s">
        <v>487</v>
      </c>
      <c r="AL123" s="1015"/>
      <c r="AM123" s="1015"/>
      <c r="AN123" s="1015"/>
      <c r="AO123" s="1016"/>
      <c r="AP123" s="1018" t="s">
        <v>487</v>
      </c>
      <c r="AQ123" s="1019"/>
      <c r="AR123" s="1019"/>
      <c r="AS123" s="1019"/>
      <c r="AT123" s="1020"/>
      <c r="AU123" s="1051"/>
      <c r="AV123" s="1052"/>
      <c r="AW123" s="1052"/>
      <c r="AX123" s="1052"/>
      <c r="AY123" s="1052"/>
      <c r="AZ123" s="278" t="s">
        <v>188</v>
      </c>
      <c r="BA123" s="278"/>
      <c r="BB123" s="278"/>
      <c r="BC123" s="278"/>
      <c r="BD123" s="278"/>
      <c r="BE123" s="278"/>
      <c r="BF123" s="278"/>
      <c r="BG123" s="278"/>
      <c r="BH123" s="278"/>
      <c r="BI123" s="278"/>
      <c r="BJ123" s="278"/>
      <c r="BK123" s="278"/>
      <c r="BL123" s="278"/>
      <c r="BM123" s="278"/>
      <c r="BN123" s="278"/>
      <c r="BO123" s="1031" t="s">
        <v>500</v>
      </c>
      <c r="BP123" s="1062"/>
      <c r="BQ123" s="1121">
        <v>10332161</v>
      </c>
      <c r="BR123" s="1122"/>
      <c r="BS123" s="1122"/>
      <c r="BT123" s="1122"/>
      <c r="BU123" s="1122"/>
      <c r="BV123" s="1122">
        <v>10110609</v>
      </c>
      <c r="BW123" s="1122"/>
      <c r="BX123" s="1122"/>
      <c r="BY123" s="1122"/>
      <c r="BZ123" s="1122"/>
      <c r="CA123" s="1122">
        <v>10104000</v>
      </c>
      <c r="CB123" s="1122"/>
      <c r="CC123" s="1122"/>
      <c r="CD123" s="1122"/>
      <c r="CE123" s="1122"/>
      <c r="CF123" s="1055"/>
      <c r="CG123" s="1056"/>
      <c r="CH123" s="1056"/>
      <c r="CI123" s="1056"/>
      <c r="CJ123" s="1057"/>
      <c r="CK123" s="1066"/>
      <c r="CL123" s="1067"/>
      <c r="CM123" s="1067"/>
      <c r="CN123" s="1067"/>
      <c r="CO123" s="1068"/>
      <c r="CP123" s="1076" t="s">
        <v>501</v>
      </c>
      <c r="CQ123" s="1077"/>
      <c r="CR123" s="1077"/>
      <c r="CS123" s="1077"/>
      <c r="CT123" s="1077"/>
      <c r="CU123" s="1077"/>
      <c r="CV123" s="1077"/>
      <c r="CW123" s="1077"/>
      <c r="CX123" s="1077"/>
      <c r="CY123" s="1077"/>
      <c r="CZ123" s="1077"/>
      <c r="DA123" s="1077"/>
      <c r="DB123" s="1077"/>
      <c r="DC123" s="1077"/>
      <c r="DD123" s="1077"/>
      <c r="DE123" s="1077"/>
      <c r="DF123" s="1078"/>
      <c r="DG123" s="1014" t="s">
        <v>461</v>
      </c>
      <c r="DH123" s="1015"/>
      <c r="DI123" s="1015"/>
      <c r="DJ123" s="1015"/>
      <c r="DK123" s="1016"/>
      <c r="DL123" s="1017" t="s">
        <v>454</v>
      </c>
      <c r="DM123" s="1015"/>
      <c r="DN123" s="1015"/>
      <c r="DO123" s="1015"/>
      <c r="DP123" s="1016"/>
      <c r="DQ123" s="1017" t="s">
        <v>450</v>
      </c>
      <c r="DR123" s="1015"/>
      <c r="DS123" s="1015"/>
      <c r="DT123" s="1015"/>
      <c r="DU123" s="1016"/>
      <c r="DV123" s="1018" t="s">
        <v>451</v>
      </c>
      <c r="DW123" s="1019"/>
      <c r="DX123" s="1019"/>
      <c r="DY123" s="1019"/>
      <c r="DZ123" s="1020"/>
    </row>
    <row r="124" spans="1:130" s="247" customFormat="1" ht="26.25" customHeight="1" thickBot="1">
      <c r="A124" s="1115"/>
      <c r="B124" s="1002"/>
      <c r="C124" s="972" t="s">
        <v>484</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446</v>
      </c>
      <c r="AB124" s="1015"/>
      <c r="AC124" s="1015"/>
      <c r="AD124" s="1015"/>
      <c r="AE124" s="1016"/>
      <c r="AF124" s="1017" t="s">
        <v>454</v>
      </c>
      <c r="AG124" s="1015"/>
      <c r="AH124" s="1015"/>
      <c r="AI124" s="1015"/>
      <c r="AJ124" s="1016"/>
      <c r="AK124" s="1017" t="s">
        <v>469</v>
      </c>
      <c r="AL124" s="1015"/>
      <c r="AM124" s="1015"/>
      <c r="AN124" s="1015"/>
      <c r="AO124" s="1016"/>
      <c r="AP124" s="1018" t="s">
        <v>461</v>
      </c>
      <c r="AQ124" s="1019"/>
      <c r="AR124" s="1019"/>
      <c r="AS124" s="1019"/>
      <c r="AT124" s="1020"/>
      <c r="AU124" s="1117" t="s">
        <v>502</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60.2</v>
      </c>
      <c r="BR124" s="1084"/>
      <c r="BS124" s="1084"/>
      <c r="BT124" s="1084"/>
      <c r="BU124" s="1084"/>
      <c r="BV124" s="1084">
        <v>58.5</v>
      </c>
      <c r="BW124" s="1084"/>
      <c r="BX124" s="1084"/>
      <c r="BY124" s="1084"/>
      <c r="BZ124" s="1084"/>
      <c r="CA124" s="1084">
        <v>49.7</v>
      </c>
      <c r="CB124" s="1084"/>
      <c r="CC124" s="1084"/>
      <c r="CD124" s="1084"/>
      <c r="CE124" s="1084"/>
      <c r="CF124" s="1085"/>
      <c r="CG124" s="1086"/>
      <c r="CH124" s="1086"/>
      <c r="CI124" s="1086"/>
      <c r="CJ124" s="1087"/>
      <c r="CK124" s="1069"/>
      <c r="CL124" s="1069"/>
      <c r="CM124" s="1069"/>
      <c r="CN124" s="1069"/>
      <c r="CO124" s="1070"/>
      <c r="CP124" s="1076" t="s">
        <v>503</v>
      </c>
      <c r="CQ124" s="1077"/>
      <c r="CR124" s="1077"/>
      <c r="CS124" s="1077"/>
      <c r="CT124" s="1077"/>
      <c r="CU124" s="1077"/>
      <c r="CV124" s="1077"/>
      <c r="CW124" s="1077"/>
      <c r="CX124" s="1077"/>
      <c r="CY124" s="1077"/>
      <c r="CZ124" s="1077"/>
      <c r="DA124" s="1077"/>
      <c r="DB124" s="1077"/>
      <c r="DC124" s="1077"/>
      <c r="DD124" s="1077"/>
      <c r="DE124" s="1077"/>
      <c r="DF124" s="1078"/>
      <c r="DG124" s="1061" t="s">
        <v>454</v>
      </c>
      <c r="DH124" s="1040"/>
      <c r="DI124" s="1040"/>
      <c r="DJ124" s="1040"/>
      <c r="DK124" s="1041"/>
      <c r="DL124" s="1039" t="s">
        <v>461</v>
      </c>
      <c r="DM124" s="1040"/>
      <c r="DN124" s="1040"/>
      <c r="DO124" s="1040"/>
      <c r="DP124" s="1041"/>
      <c r="DQ124" s="1039" t="s">
        <v>446</v>
      </c>
      <c r="DR124" s="1040"/>
      <c r="DS124" s="1040"/>
      <c r="DT124" s="1040"/>
      <c r="DU124" s="1041"/>
      <c r="DV124" s="1042" t="s">
        <v>455</v>
      </c>
      <c r="DW124" s="1043"/>
      <c r="DX124" s="1043"/>
      <c r="DY124" s="1043"/>
      <c r="DZ124" s="1044"/>
    </row>
    <row r="125" spans="1:130" s="247" customFormat="1" ht="26.25" customHeight="1">
      <c r="A125" s="1115"/>
      <c r="B125" s="1002"/>
      <c r="C125" s="972" t="s">
        <v>488</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461</v>
      </c>
      <c r="AB125" s="1015"/>
      <c r="AC125" s="1015"/>
      <c r="AD125" s="1015"/>
      <c r="AE125" s="1016"/>
      <c r="AF125" s="1017" t="s">
        <v>461</v>
      </c>
      <c r="AG125" s="1015"/>
      <c r="AH125" s="1015"/>
      <c r="AI125" s="1015"/>
      <c r="AJ125" s="1016"/>
      <c r="AK125" s="1017" t="s">
        <v>476</v>
      </c>
      <c r="AL125" s="1015"/>
      <c r="AM125" s="1015"/>
      <c r="AN125" s="1015"/>
      <c r="AO125" s="1016"/>
      <c r="AP125" s="1018" t="s">
        <v>460</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504</v>
      </c>
      <c r="CL125" s="1064"/>
      <c r="CM125" s="1064"/>
      <c r="CN125" s="1064"/>
      <c r="CO125" s="1065"/>
      <c r="CP125" s="996" t="s">
        <v>505</v>
      </c>
      <c r="CQ125" s="945"/>
      <c r="CR125" s="945"/>
      <c r="CS125" s="945"/>
      <c r="CT125" s="945"/>
      <c r="CU125" s="945"/>
      <c r="CV125" s="945"/>
      <c r="CW125" s="945"/>
      <c r="CX125" s="945"/>
      <c r="CY125" s="945"/>
      <c r="CZ125" s="945"/>
      <c r="DA125" s="945"/>
      <c r="DB125" s="945"/>
      <c r="DC125" s="945"/>
      <c r="DD125" s="945"/>
      <c r="DE125" s="945"/>
      <c r="DF125" s="946"/>
      <c r="DG125" s="982" t="s">
        <v>454</v>
      </c>
      <c r="DH125" s="983"/>
      <c r="DI125" s="983"/>
      <c r="DJ125" s="983"/>
      <c r="DK125" s="983"/>
      <c r="DL125" s="983" t="s">
        <v>462</v>
      </c>
      <c r="DM125" s="983"/>
      <c r="DN125" s="983"/>
      <c r="DO125" s="983"/>
      <c r="DP125" s="983"/>
      <c r="DQ125" s="983" t="s">
        <v>455</v>
      </c>
      <c r="DR125" s="983"/>
      <c r="DS125" s="983"/>
      <c r="DT125" s="983"/>
      <c r="DU125" s="983"/>
      <c r="DV125" s="984" t="s">
        <v>453</v>
      </c>
      <c r="DW125" s="984"/>
      <c r="DX125" s="984"/>
      <c r="DY125" s="984"/>
      <c r="DZ125" s="985"/>
    </row>
    <row r="126" spans="1:130" s="247" customFormat="1" ht="26.25" customHeight="1" thickBot="1">
      <c r="A126" s="1115"/>
      <c r="B126" s="1002"/>
      <c r="C126" s="972" t="s">
        <v>490</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6600</v>
      </c>
      <c r="AB126" s="1015"/>
      <c r="AC126" s="1015"/>
      <c r="AD126" s="1015"/>
      <c r="AE126" s="1016"/>
      <c r="AF126" s="1017" t="s">
        <v>448</v>
      </c>
      <c r="AG126" s="1015"/>
      <c r="AH126" s="1015"/>
      <c r="AI126" s="1015"/>
      <c r="AJ126" s="1016"/>
      <c r="AK126" s="1017" t="s">
        <v>455</v>
      </c>
      <c r="AL126" s="1015"/>
      <c r="AM126" s="1015"/>
      <c r="AN126" s="1015"/>
      <c r="AO126" s="1016"/>
      <c r="AP126" s="1018" t="s">
        <v>506</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507</v>
      </c>
      <c r="CQ126" s="1006"/>
      <c r="CR126" s="1006"/>
      <c r="CS126" s="1006"/>
      <c r="CT126" s="1006"/>
      <c r="CU126" s="1006"/>
      <c r="CV126" s="1006"/>
      <c r="CW126" s="1006"/>
      <c r="CX126" s="1006"/>
      <c r="CY126" s="1006"/>
      <c r="CZ126" s="1006"/>
      <c r="DA126" s="1006"/>
      <c r="DB126" s="1006"/>
      <c r="DC126" s="1006"/>
      <c r="DD126" s="1006"/>
      <c r="DE126" s="1006"/>
      <c r="DF126" s="1007"/>
      <c r="DG126" s="975" t="s">
        <v>462</v>
      </c>
      <c r="DH126" s="976"/>
      <c r="DI126" s="976"/>
      <c r="DJ126" s="976"/>
      <c r="DK126" s="976"/>
      <c r="DL126" s="976" t="s">
        <v>461</v>
      </c>
      <c r="DM126" s="976"/>
      <c r="DN126" s="976"/>
      <c r="DO126" s="976"/>
      <c r="DP126" s="976"/>
      <c r="DQ126" s="976" t="s">
        <v>447</v>
      </c>
      <c r="DR126" s="976"/>
      <c r="DS126" s="976"/>
      <c r="DT126" s="976"/>
      <c r="DU126" s="976"/>
      <c r="DV126" s="977" t="s">
        <v>453</v>
      </c>
      <c r="DW126" s="977"/>
      <c r="DX126" s="977"/>
      <c r="DY126" s="977"/>
      <c r="DZ126" s="978"/>
    </row>
    <row r="127" spans="1:130" s="247" customFormat="1" ht="26.25" customHeight="1">
      <c r="A127" s="1116"/>
      <c r="B127" s="1004"/>
      <c r="C127" s="1058" t="s">
        <v>508</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701</v>
      </c>
      <c r="AB127" s="1015"/>
      <c r="AC127" s="1015"/>
      <c r="AD127" s="1015"/>
      <c r="AE127" s="1016"/>
      <c r="AF127" s="1017">
        <v>701</v>
      </c>
      <c r="AG127" s="1015"/>
      <c r="AH127" s="1015"/>
      <c r="AI127" s="1015"/>
      <c r="AJ127" s="1016"/>
      <c r="AK127" s="1017">
        <v>875</v>
      </c>
      <c r="AL127" s="1015"/>
      <c r="AM127" s="1015"/>
      <c r="AN127" s="1015"/>
      <c r="AO127" s="1016"/>
      <c r="AP127" s="1018">
        <v>0</v>
      </c>
      <c r="AQ127" s="1019"/>
      <c r="AR127" s="1019"/>
      <c r="AS127" s="1019"/>
      <c r="AT127" s="1020"/>
      <c r="AU127" s="283"/>
      <c r="AV127" s="283"/>
      <c r="AW127" s="283"/>
      <c r="AX127" s="1088" t="s">
        <v>509</v>
      </c>
      <c r="AY127" s="1089"/>
      <c r="AZ127" s="1089"/>
      <c r="BA127" s="1089"/>
      <c r="BB127" s="1089"/>
      <c r="BC127" s="1089"/>
      <c r="BD127" s="1089"/>
      <c r="BE127" s="1090"/>
      <c r="BF127" s="1091" t="s">
        <v>510</v>
      </c>
      <c r="BG127" s="1089"/>
      <c r="BH127" s="1089"/>
      <c r="BI127" s="1089"/>
      <c r="BJ127" s="1089"/>
      <c r="BK127" s="1089"/>
      <c r="BL127" s="1090"/>
      <c r="BM127" s="1091" t="s">
        <v>511</v>
      </c>
      <c r="BN127" s="1089"/>
      <c r="BO127" s="1089"/>
      <c r="BP127" s="1089"/>
      <c r="BQ127" s="1089"/>
      <c r="BR127" s="1089"/>
      <c r="BS127" s="1090"/>
      <c r="BT127" s="1091" t="s">
        <v>512</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513</v>
      </c>
      <c r="CQ127" s="1006"/>
      <c r="CR127" s="1006"/>
      <c r="CS127" s="1006"/>
      <c r="CT127" s="1006"/>
      <c r="CU127" s="1006"/>
      <c r="CV127" s="1006"/>
      <c r="CW127" s="1006"/>
      <c r="CX127" s="1006"/>
      <c r="CY127" s="1006"/>
      <c r="CZ127" s="1006"/>
      <c r="DA127" s="1006"/>
      <c r="DB127" s="1006"/>
      <c r="DC127" s="1006"/>
      <c r="DD127" s="1006"/>
      <c r="DE127" s="1006"/>
      <c r="DF127" s="1007"/>
      <c r="DG127" s="975" t="s">
        <v>448</v>
      </c>
      <c r="DH127" s="976"/>
      <c r="DI127" s="976"/>
      <c r="DJ127" s="976"/>
      <c r="DK127" s="976"/>
      <c r="DL127" s="976" t="s">
        <v>461</v>
      </c>
      <c r="DM127" s="976"/>
      <c r="DN127" s="976"/>
      <c r="DO127" s="976"/>
      <c r="DP127" s="976"/>
      <c r="DQ127" s="976" t="s">
        <v>455</v>
      </c>
      <c r="DR127" s="976"/>
      <c r="DS127" s="976"/>
      <c r="DT127" s="976"/>
      <c r="DU127" s="976"/>
      <c r="DV127" s="977" t="s">
        <v>451</v>
      </c>
      <c r="DW127" s="977"/>
      <c r="DX127" s="977"/>
      <c r="DY127" s="977"/>
      <c r="DZ127" s="978"/>
    </row>
    <row r="128" spans="1:130" s="247" customFormat="1" ht="26.25" customHeight="1" thickBot="1">
      <c r="A128" s="1099" t="s">
        <v>514</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515</v>
      </c>
      <c r="X128" s="1101"/>
      <c r="Y128" s="1101"/>
      <c r="Z128" s="1102"/>
      <c r="AA128" s="1103">
        <v>145946</v>
      </c>
      <c r="AB128" s="1104"/>
      <c r="AC128" s="1104"/>
      <c r="AD128" s="1104"/>
      <c r="AE128" s="1105"/>
      <c r="AF128" s="1106">
        <v>142392</v>
      </c>
      <c r="AG128" s="1104"/>
      <c r="AH128" s="1104"/>
      <c r="AI128" s="1104"/>
      <c r="AJ128" s="1105"/>
      <c r="AK128" s="1106">
        <v>128657</v>
      </c>
      <c r="AL128" s="1104"/>
      <c r="AM128" s="1104"/>
      <c r="AN128" s="1104"/>
      <c r="AO128" s="1105"/>
      <c r="AP128" s="1107"/>
      <c r="AQ128" s="1108"/>
      <c r="AR128" s="1108"/>
      <c r="AS128" s="1108"/>
      <c r="AT128" s="1109"/>
      <c r="AU128" s="283"/>
      <c r="AV128" s="283"/>
      <c r="AW128" s="283"/>
      <c r="AX128" s="944" t="s">
        <v>516</v>
      </c>
      <c r="AY128" s="945"/>
      <c r="AZ128" s="945"/>
      <c r="BA128" s="945"/>
      <c r="BB128" s="945"/>
      <c r="BC128" s="945"/>
      <c r="BD128" s="945"/>
      <c r="BE128" s="946"/>
      <c r="BF128" s="1110" t="s">
        <v>476</v>
      </c>
      <c r="BG128" s="1111"/>
      <c r="BH128" s="1111"/>
      <c r="BI128" s="1111"/>
      <c r="BJ128" s="1111"/>
      <c r="BK128" s="1111"/>
      <c r="BL128" s="1112"/>
      <c r="BM128" s="1110">
        <v>15</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517</v>
      </c>
      <c r="CQ128" s="1093"/>
      <c r="CR128" s="1093"/>
      <c r="CS128" s="1093"/>
      <c r="CT128" s="1093"/>
      <c r="CU128" s="1093"/>
      <c r="CV128" s="1093"/>
      <c r="CW128" s="1093"/>
      <c r="CX128" s="1093"/>
      <c r="CY128" s="1093"/>
      <c r="CZ128" s="1093"/>
      <c r="DA128" s="1093"/>
      <c r="DB128" s="1093"/>
      <c r="DC128" s="1093"/>
      <c r="DD128" s="1093"/>
      <c r="DE128" s="1093"/>
      <c r="DF128" s="1094"/>
      <c r="DG128" s="1095" t="s">
        <v>453</v>
      </c>
      <c r="DH128" s="1096"/>
      <c r="DI128" s="1096"/>
      <c r="DJ128" s="1096"/>
      <c r="DK128" s="1096"/>
      <c r="DL128" s="1096" t="s">
        <v>480</v>
      </c>
      <c r="DM128" s="1096"/>
      <c r="DN128" s="1096"/>
      <c r="DO128" s="1096"/>
      <c r="DP128" s="1096"/>
      <c r="DQ128" s="1096" t="s">
        <v>447</v>
      </c>
      <c r="DR128" s="1096"/>
      <c r="DS128" s="1096"/>
      <c r="DT128" s="1096"/>
      <c r="DU128" s="1096"/>
      <c r="DV128" s="1097" t="s">
        <v>461</v>
      </c>
      <c r="DW128" s="1097"/>
      <c r="DX128" s="1097"/>
      <c r="DY128" s="1097"/>
      <c r="DZ128" s="1098"/>
    </row>
    <row r="129" spans="1:131" s="247" customFormat="1" ht="26.25" customHeight="1">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518</v>
      </c>
      <c r="X129" s="1130"/>
      <c r="Y129" s="1130"/>
      <c r="Z129" s="1131"/>
      <c r="AA129" s="1014">
        <v>4525404</v>
      </c>
      <c r="AB129" s="1015"/>
      <c r="AC129" s="1015"/>
      <c r="AD129" s="1015"/>
      <c r="AE129" s="1016"/>
      <c r="AF129" s="1017">
        <v>4229980</v>
      </c>
      <c r="AG129" s="1015"/>
      <c r="AH129" s="1015"/>
      <c r="AI129" s="1015"/>
      <c r="AJ129" s="1016"/>
      <c r="AK129" s="1017">
        <v>4198609</v>
      </c>
      <c r="AL129" s="1015"/>
      <c r="AM129" s="1015"/>
      <c r="AN129" s="1015"/>
      <c r="AO129" s="1016"/>
      <c r="AP129" s="1132"/>
      <c r="AQ129" s="1133"/>
      <c r="AR129" s="1133"/>
      <c r="AS129" s="1133"/>
      <c r="AT129" s="1134"/>
      <c r="AU129" s="285"/>
      <c r="AV129" s="285"/>
      <c r="AW129" s="285"/>
      <c r="AX129" s="1123" t="s">
        <v>519</v>
      </c>
      <c r="AY129" s="1006"/>
      <c r="AZ129" s="1006"/>
      <c r="BA129" s="1006"/>
      <c r="BB129" s="1006"/>
      <c r="BC129" s="1006"/>
      <c r="BD129" s="1006"/>
      <c r="BE129" s="1007"/>
      <c r="BF129" s="1124" t="s">
        <v>453</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986" t="s">
        <v>520</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521</v>
      </c>
      <c r="X130" s="1130"/>
      <c r="Y130" s="1130"/>
      <c r="Z130" s="1131"/>
      <c r="AA130" s="1014">
        <v>892720</v>
      </c>
      <c r="AB130" s="1015"/>
      <c r="AC130" s="1015"/>
      <c r="AD130" s="1015"/>
      <c r="AE130" s="1016"/>
      <c r="AF130" s="1017">
        <v>674934</v>
      </c>
      <c r="AG130" s="1015"/>
      <c r="AH130" s="1015"/>
      <c r="AI130" s="1015"/>
      <c r="AJ130" s="1016"/>
      <c r="AK130" s="1017">
        <v>656157</v>
      </c>
      <c r="AL130" s="1015"/>
      <c r="AM130" s="1015"/>
      <c r="AN130" s="1015"/>
      <c r="AO130" s="1016"/>
      <c r="AP130" s="1132"/>
      <c r="AQ130" s="1133"/>
      <c r="AR130" s="1133"/>
      <c r="AS130" s="1133"/>
      <c r="AT130" s="1134"/>
      <c r="AU130" s="285"/>
      <c r="AV130" s="285"/>
      <c r="AW130" s="285"/>
      <c r="AX130" s="1123" t="s">
        <v>522</v>
      </c>
      <c r="AY130" s="1006"/>
      <c r="AZ130" s="1006"/>
      <c r="BA130" s="1006"/>
      <c r="BB130" s="1006"/>
      <c r="BC130" s="1006"/>
      <c r="BD130" s="1006"/>
      <c r="BE130" s="1007"/>
      <c r="BF130" s="1160">
        <v>10.199999999999999</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523</v>
      </c>
      <c r="X131" s="1168"/>
      <c r="Y131" s="1168"/>
      <c r="Z131" s="1169"/>
      <c r="AA131" s="1061">
        <v>3632684</v>
      </c>
      <c r="AB131" s="1040"/>
      <c r="AC131" s="1040"/>
      <c r="AD131" s="1040"/>
      <c r="AE131" s="1041"/>
      <c r="AF131" s="1039">
        <v>3555046</v>
      </c>
      <c r="AG131" s="1040"/>
      <c r="AH131" s="1040"/>
      <c r="AI131" s="1040"/>
      <c r="AJ131" s="1041"/>
      <c r="AK131" s="1039">
        <v>3542452</v>
      </c>
      <c r="AL131" s="1040"/>
      <c r="AM131" s="1040"/>
      <c r="AN131" s="1040"/>
      <c r="AO131" s="1041"/>
      <c r="AP131" s="1170"/>
      <c r="AQ131" s="1171"/>
      <c r="AR131" s="1171"/>
      <c r="AS131" s="1171"/>
      <c r="AT131" s="1172"/>
      <c r="AU131" s="285"/>
      <c r="AV131" s="285"/>
      <c r="AW131" s="285"/>
      <c r="AX131" s="1142" t="s">
        <v>524</v>
      </c>
      <c r="AY131" s="1093"/>
      <c r="AZ131" s="1093"/>
      <c r="BA131" s="1093"/>
      <c r="BB131" s="1093"/>
      <c r="BC131" s="1093"/>
      <c r="BD131" s="1093"/>
      <c r="BE131" s="1094"/>
      <c r="BF131" s="1143">
        <v>49.7</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49" t="s">
        <v>525</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526</v>
      </c>
      <c r="W132" s="1153"/>
      <c r="X132" s="1153"/>
      <c r="Y132" s="1153"/>
      <c r="Z132" s="1154"/>
      <c r="AA132" s="1155">
        <v>8.1548243669999998</v>
      </c>
      <c r="AB132" s="1156"/>
      <c r="AC132" s="1156"/>
      <c r="AD132" s="1156"/>
      <c r="AE132" s="1157"/>
      <c r="AF132" s="1158">
        <v>11.105200890000001</v>
      </c>
      <c r="AG132" s="1156"/>
      <c r="AH132" s="1156"/>
      <c r="AI132" s="1156"/>
      <c r="AJ132" s="1157"/>
      <c r="AK132" s="1158">
        <v>11.44958351</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527</v>
      </c>
      <c r="W133" s="1136"/>
      <c r="X133" s="1136"/>
      <c r="Y133" s="1136"/>
      <c r="Z133" s="1137"/>
      <c r="AA133" s="1138">
        <v>12.3</v>
      </c>
      <c r="AB133" s="1139"/>
      <c r="AC133" s="1139"/>
      <c r="AD133" s="1139"/>
      <c r="AE133" s="1140"/>
      <c r="AF133" s="1138">
        <v>11.3</v>
      </c>
      <c r="AG133" s="1139"/>
      <c r="AH133" s="1139"/>
      <c r="AI133" s="1139"/>
      <c r="AJ133" s="1140"/>
      <c r="AK133" s="1138">
        <v>10.199999999999999</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kIQ3bsDzzHyNnFI1pnKANoUYQkoRRJll2Eqqt7yJMy3S/lnVnB56EwPO9wcC6CEXVQG6acVQCBXqPcjHbXFyGQ==" saltValue="huelazCZ7Xy6IlwTOtT05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528</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PQBWAik/tv8b3uaxgN4XAY2JUbJEdkFAtoKzIK/lXnJrxvZ9b+JW4+0Z3r2oH5ZUqEJz4fXhz0W9dMJQweQHpw==" saltValue="lR3/GinwSxebcyojfWp9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8vJ1PQm3nj9nkrD4hMAvbNgneVOCv8l3PB7amcVlg1cSLoadZQWgq4cKKugKZO3vYjgK9Mk9Syu4bvg/TCvd8A==" saltValue="+PsU/NMgI8Zy4ml+bbQfe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A4" sqref="A4"/>
    </sheetView>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529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530</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531</v>
      </c>
      <c r="AP7" s="304"/>
      <c r="AQ7" s="305" t="s">
        <v>532</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533</v>
      </c>
      <c r="AQ8" s="311" t="s">
        <v>534</v>
      </c>
      <c r="AR8" s="312" t="s">
        <v>535</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536</v>
      </c>
      <c r="AL9" s="1179"/>
      <c r="AM9" s="1179"/>
      <c r="AN9" s="1180"/>
      <c r="AO9" s="313">
        <v>1143774</v>
      </c>
      <c r="AP9" s="313">
        <v>131635</v>
      </c>
      <c r="AQ9" s="314">
        <v>120360</v>
      </c>
      <c r="AR9" s="315">
        <v>9.4</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537</v>
      </c>
      <c r="AL10" s="1179"/>
      <c r="AM10" s="1179"/>
      <c r="AN10" s="1180"/>
      <c r="AO10" s="316">
        <v>205279</v>
      </c>
      <c r="AP10" s="316">
        <v>23625</v>
      </c>
      <c r="AQ10" s="317">
        <v>12817</v>
      </c>
      <c r="AR10" s="318">
        <v>84.3</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538</v>
      </c>
      <c r="AL11" s="1179"/>
      <c r="AM11" s="1179"/>
      <c r="AN11" s="1180"/>
      <c r="AO11" s="316">
        <v>241209</v>
      </c>
      <c r="AP11" s="316">
        <v>27760</v>
      </c>
      <c r="AQ11" s="317">
        <v>19677</v>
      </c>
      <c r="AR11" s="318">
        <v>41.1</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539</v>
      </c>
      <c r="AL12" s="1179"/>
      <c r="AM12" s="1179"/>
      <c r="AN12" s="1180"/>
      <c r="AO12" s="316" t="s">
        <v>540</v>
      </c>
      <c r="AP12" s="316" t="s">
        <v>540</v>
      </c>
      <c r="AQ12" s="317">
        <v>1195</v>
      </c>
      <c r="AR12" s="318" t="s">
        <v>540</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541</v>
      </c>
      <c r="AL13" s="1179"/>
      <c r="AM13" s="1179"/>
      <c r="AN13" s="1180"/>
      <c r="AO13" s="316" t="s">
        <v>540</v>
      </c>
      <c r="AP13" s="316" t="s">
        <v>540</v>
      </c>
      <c r="AQ13" s="317" t="s">
        <v>540</v>
      </c>
      <c r="AR13" s="318" t="s">
        <v>540</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542</v>
      </c>
      <c r="AL14" s="1179"/>
      <c r="AM14" s="1179"/>
      <c r="AN14" s="1180"/>
      <c r="AO14" s="316">
        <v>67986</v>
      </c>
      <c r="AP14" s="316">
        <v>7824</v>
      </c>
      <c r="AQ14" s="317">
        <v>5328</v>
      </c>
      <c r="AR14" s="318">
        <v>46.8</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543</v>
      </c>
      <c r="AL15" s="1179"/>
      <c r="AM15" s="1179"/>
      <c r="AN15" s="1180"/>
      <c r="AO15" s="316" t="s">
        <v>540</v>
      </c>
      <c r="AP15" s="316" t="s">
        <v>540</v>
      </c>
      <c r="AQ15" s="317">
        <v>3216</v>
      </c>
      <c r="AR15" s="318" t="s">
        <v>540</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544</v>
      </c>
      <c r="AL16" s="1182"/>
      <c r="AM16" s="1182"/>
      <c r="AN16" s="1183"/>
      <c r="AO16" s="316">
        <v>-103068</v>
      </c>
      <c r="AP16" s="316">
        <v>-11862</v>
      </c>
      <c r="AQ16" s="317">
        <v>-12293</v>
      </c>
      <c r="AR16" s="318">
        <v>-3.5</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188</v>
      </c>
      <c r="AL17" s="1182"/>
      <c r="AM17" s="1182"/>
      <c r="AN17" s="1183"/>
      <c r="AO17" s="316">
        <v>1555180</v>
      </c>
      <c r="AP17" s="316">
        <v>178983</v>
      </c>
      <c r="AQ17" s="317">
        <v>150300</v>
      </c>
      <c r="AR17" s="318">
        <v>19.100000000000001</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545</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546</v>
      </c>
      <c r="AP20" s="324" t="s">
        <v>547</v>
      </c>
      <c r="AQ20" s="325" t="s">
        <v>548</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549</v>
      </c>
      <c r="AL21" s="1174"/>
      <c r="AM21" s="1174"/>
      <c r="AN21" s="1175"/>
      <c r="AO21" s="328">
        <v>14.62</v>
      </c>
      <c r="AP21" s="329">
        <v>13.79</v>
      </c>
      <c r="AQ21" s="330">
        <v>0.83</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550</v>
      </c>
      <c r="AL22" s="1174"/>
      <c r="AM22" s="1174"/>
      <c r="AN22" s="1175"/>
      <c r="AO22" s="333">
        <v>98.7</v>
      </c>
      <c r="AP22" s="334">
        <v>95.2</v>
      </c>
      <c r="AQ22" s="335">
        <v>3.5</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551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552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553</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531</v>
      </c>
      <c r="AP30" s="304"/>
      <c r="AQ30" s="305" t="s">
        <v>532</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533</v>
      </c>
      <c r="AQ31" s="311" t="s">
        <v>534</v>
      </c>
      <c r="AR31" s="312" t="s">
        <v>535</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554</v>
      </c>
      <c r="AL32" s="1190"/>
      <c r="AM32" s="1190"/>
      <c r="AN32" s="1191"/>
      <c r="AO32" s="343">
        <v>866979</v>
      </c>
      <c r="AP32" s="343">
        <v>99779</v>
      </c>
      <c r="AQ32" s="344">
        <v>71832</v>
      </c>
      <c r="AR32" s="345">
        <v>38.9</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555</v>
      </c>
      <c r="AL33" s="1190"/>
      <c r="AM33" s="1190"/>
      <c r="AN33" s="1191"/>
      <c r="AO33" s="343" t="s">
        <v>540</v>
      </c>
      <c r="AP33" s="343" t="s">
        <v>540</v>
      </c>
      <c r="AQ33" s="344" t="s">
        <v>540</v>
      </c>
      <c r="AR33" s="345" t="s">
        <v>540</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556</v>
      </c>
      <c r="AL34" s="1190"/>
      <c r="AM34" s="1190"/>
      <c r="AN34" s="1191"/>
      <c r="AO34" s="343" t="s">
        <v>540</v>
      </c>
      <c r="AP34" s="343" t="s">
        <v>540</v>
      </c>
      <c r="AQ34" s="344">
        <v>1</v>
      </c>
      <c r="AR34" s="345" t="s">
        <v>540</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557</v>
      </c>
      <c r="AL35" s="1190"/>
      <c r="AM35" s="1190"/>
      <c r="AN35" s="1191"/>
      <c r="AO35" s="343">
        <v>309085</v>
      </c>
      <c r="AP35" s="343">
        <v>35572</v>
      </c>
      <c r="AQ35" s="344">
        <v>20841</v>
      </c>
      <c r="AR35" s="345">
        <v>70.7</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558</v>
      </c>
      <c r="AL36" s="1190"/>
      <c r="AM36" s="1190"/>
      <c r="AN36" s="1191"/>
      <c r="AO36" s="343">
        <v>13438</v>
      </c>
      <c r="AP36" s="343">
        <v>1547</v>
      </c>
      <c r="AQ36" s="344">
        <v>5244</v>
      </c>
      <c r="AR36" s="345">
        <v>-70.5</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559</v>
      </c>
      <c r="AL37" s="1190"/>
      <c r="AM37" s="1190"/>
      <c r="AN37" s="1191"/>
      <c r="AO37" s="343">
        <v>875</v>
      </c>
      <c r="AP37" s="343">
        <v>101</v>
      </c>
      <c r="AQ37" s="344">
        <v>943</v>
      </c>
      <c r="AR37" s="345">
        <v>-89.3</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560</v>
      </c>
      <c r="AL38" s="1193"/>
      <c r="AM38" s="1193"/>
      <c r="AN38" s="1194"/>
      <c r="AO38" s="346">
        <v>33</v>
      </c>
      <c r="AP38" s="346">
        <v>4</v>
      </c>
      <c r="AQ38" s="347">
        <v>9</v>
      </c>
      <c r="AR38" s="335">
        <v>-55.6</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561</v>
      </c>
      <c r="AL39" s="1193"/>
      <c r="AM39" s="1193"/>
      <c r="AN39" s="1194"/>
      <c r="AO39" s="343">
        <v>-128657</v>
      </c>
      <c r="AP39" s="343">
        <v>-14807</v>
      </c>
      <c r="AQ39" s="344">
        <v>-2885</v>
      </c>
      <c r="AR39" s="345">
        <v>413.2</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562</v>
      </c>
      <c r="AL40" s="1190"/>
      <c r="AM40" s="1190"/>
      <c r="AN40" s="1191"/>
      <c r="AO40" s="343">
        <v>-656157</v>
      </c>
      <c r="AP40" s="343">
        <v>-75516</v>
      </c>
      <c r="AQ40" s="344">
        <v>-64554</v>
      </c>
      <c r="AR40" s="345">
        <v>17</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302</v>
      </c>
      <c r="AL41" s="1196"/>
      <c r="AM41" s="1196"/>
      <c r="AN41" s="1197"/>
      <c r="AO41" s="343">
        <v>405596</v>
      </c>
      <c r="AP41" s="343">
        <v>46679</v>
      </c>
      <c r="AQ41" s="344">
        <v>31431</v>
      </c>
      <c r="AR41" s="345">
        <v>48.5</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563</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564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565</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531</v>
      </c>
      <c r="AN49" s="1186" t="s">
        <v>566</v>
      </c>
      <c r="AO49" s="1187"/>
      <c r="AP49" s="1187"/>
      <c r="AQ49" s="1187"/>
      <c r="AR49" s="1188"/>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567</v>
      </c>
      <c r="AO50" s="360" t="s">
        <v>568</v>
      </c>
      <c r="AP50" s="361" t="s">
        <v>569</v>
      </c>
      <c r="AQ50" s="362" t="s">
        <v>570</v>
      </c>
      <c r="AR50" s="363" t="s">
        <v>571</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572</v>
      </c>
      <c r="AL51" s="356"/>
      <c r="AM51" s="364">
        <v>547677</v>
      </c>
      <c r="AN51" s="365">
        <v>58606</v>
      </c>
      <c r="AO51" s="366">
        <v>3.1</v>
      </c>
      <c r="AP51" s="367">
        <v>109920</v>
      </c>
      <c r="AQ51" s="368">
        <v>19.7</v>
      </c>
      <c r="AR51" s="369">
        <v>-16.600000000000001</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573</v>
      </c>
      <c r="AM52" s="372">
        <v>222450</v>
      </c>
      <c r="AN52" s="373">
        <v>23804</v>
      </c>
      <c r="AO52" s="374">
        <v>-33.9</v>
      </c>
      <c r="AP52" s="375">
        <v>62739</v>
      </c>
      <c r="AQ52" s="376">
        <v>15.2</v>
      </c>
      <c r="AR52" s="377">
        <v>-49.1</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574</v>
      </c>
      <c r="AL53" s="356"/>
      <c r="AM53" s="364">
        <v>1109931</v>
      </c>
      <c r="AN53" s="365">
        <v>120697</v>
      </c>
      <c r="AO53" s="366">
        <v>105.9</v>
      </c>
      <c r="AP53" s="367">
        <v>119882</v>
      </c>
      <c r="AQ53" s="368">
        <v>9.1</v>
      </c>
      <c r="AR53" s="369">
        <v>96.8</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573</v>
      </c>
      <c r="AM54" s="372">
        <v>819594</v>
      </c>
      <c r="AN54" s="373">
        <v>89125</v>
      </c>
      <c r="AO54" s="374">
        <v>274.39999999999998</v>
      </c>
      <c r="AP54" s="375">
        <v>66481</v>
      </c>
      <c r="AQ54" s="376">
        <v>6</v>
      </c>
      <c r="AR54" s="377">
        <v>268.39999999999998</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575</v>
      </c>
      <c r="AL55" s="356"/>
      <c r="AM55" s="364">
        <v>730550</v>
      </c>
      <c r="AN55" s="365">
        <v>80831</v>
      </c>
      <c r="AO55" s="366">
        <v>-33</v>
      </c>
      <c r="AP55" s="367">
        <v>116162</v>
      </c>
      <c r="AQ55" s="368">
        <v>-3.1</v>
      </c>
      <c r="AR55" s="369">
        <v>-29.9</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573</v>
      </c>
      <c r="AM56" s="372">
        <v>491210</v>
      </c>
      <c r="AN56" s="373">
        <v>54349</v>
      </c>
      <c r="AO56" s="374">
        <v>-39</v>
      </c>
      <c r="AP56" s="375">
        <v>61562</v>
      </c>
      <c r="AQ56" s="376">
        <v>-7.4</v>
      </c>
      <c r="AR56" s="377">
        <v>-31.6</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576</v>
      </c>
      <c r="AL57" s="356"/>
      <c r="AM57" s="364">
        <v>649158</v>
      </c>
      <c r="AN57" s="365">
        <v>73426</v>
      </c>
      <c r="AO57" s="366">
        <v>-9.1999999999999993</v>
      </c>
      <c r="AP57" s="367">
        <v>121449</v>
      </c>
      <c r="AQ57" s="368">
        <v>4.5999999999999996</v>
      </c>
      <c r="AR57" s="369">
        <v>-13.8</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573</v>
      </c>
      <c r="AM58" s="372">
        <v>530062</v>
      </c>
      <c r="AN58" s="373">
        <v>59955</v>
      </c>
      <c r="AO58" s="374">
        <v>10.3</v>
      </c>
      <c r="AP58" s="375">
        <v>62922</v>
      </c>
      <c r="AQ58" s="376">
        <v>2.2000000000000002</v>
      </c>
      <c r="AR58" s="377">
        <v>8.1</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577</v>
      </c>
      <c r="AL59" s="356"/>
      <c r="AM59" s="364">
        <v>799582</v>
      </c>
      <c r="AN59" s="365">
        <v>92022</v>
      </c>
      <c r="AO59" s="366">
        <v>25.3</v>
      </c>
      <c r="AP59" s="367">
        <v>145139</v>
      </c>
      <c r="AQ59" s="368">
        <v>19.5</v>
      </c>
      <c r="AR59" s="369">
        <v>5.8</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573</v>
      </c>
      <c r="AM60" s="372">
        <v>733829</v>
      </c>
      <c r="AN60" s="373">
        <v>84455</v>
      </c>
      <c r="AO60" s="374">
        <v>40.9</v>
      </c>
      <c r="AP60" s="375">
        <v>83762</v>
      </c>
      <c r="AQ60" s="376">
        <v>33.1</v>
      </c>
      <c r="AR60" s="377">
        <v>7.8</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578</v>
      </c>
      <c r="AL61" s="378"/>
      <c r="AM61" s="379">
        <v>767380</v>
      </c>
      <c r="AN61" s="380">
        <v>85116</v>
      </c>
      <c r="AO61" s="381">
        <v>18.399999999999999</v>
      </c>
      <c r="AP61" s="382">
        <v>122510</v>
      </c>
      <c r="AQ61" s="383">
        <v>10</v>
      </c>
      <c r="AR61" s="369">
        <v>8.4</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573</v>
      </c>
      <c r="AM62" s="372">
        <v>559429</v>
      </c>
      <c r="AN62" s="373">
        <v>62338</v>
      </c>
      <c r="AO62" s="374">
        <v>50.5</v>
      </c>
      <c r="AP62" s="375">
        <v>67493</v>
      </c>
      <c r="AQ62" s="376">
        <v>9.8000000000000007</v>
      </c>
      <c r="AR62" s="377">
        <v>40.700000000000003</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BOsCtbLIPNoIAlIeZ2Nuwfk5FKxc90g+WVhaeKYmwBi0dW1bGjYq0cFDl3pAP1OeHHtSIKNDNvRPTf95JY/akA==" saltValue="uFfsirqGRlrN1VmeRpNWd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580</v>
      </c>
    </row>
    <row r="120" spans="125:125" ht="13.5" hidden="1" customHeight="1"/>
    <row r="121" spans="125:125" ht="13.5" hidden="1" customHeight="1">
      <c r="DU121" s="291"/>
    </row>
  </sheetData>
  <sheetProtection algorithmName="SHA-512" hashValue="lTzo97lvXaasdDp/NcCj30yNNhGa/QlOLe4IucodA1sSTQ4CcZBpnVn4TA4EHrRwbwcz1wvfiaDh8Wg5ycb0YQ==" saltValue="9qIHrKLf4vkp9iSwIjCFd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581</v>
      </c>
    </row>
  </sheetData>
  <sheetProtection algorithmName="SHA-512" hashValue="IGfT4e0YbAneAjcwiTB5+6tmJm7xvGE88fYtou9Th8aDlg0Gv7HVB3mgHtv1cSFCwrpDZgmwG058jBYwT/mdRA==" saltValue="bUlVsoLY/g7QPct/c2sr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60" zoomScaleNormal="6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582</v>
      </c>
      <c r="G46" s="8" t="s">
        <v>583</v>
      </c>
      <c r="H46" s="8" t="s">
        <v>584</v>
      </c>
      <c r="I46" s="8" t="s">
        <v>585</v>
      </c>
      <c r="J46" s="9" t="s">
        <v>586</v>
      </c>
    </row>
    <row r="47" spans="2:10" ht="57.75" customHeight="1">
      <c r="B47" s="10"/>
      <c r="C47" s="1198" t="s">
        <v>3</v>
      </c>
      <c r="D47" s="1198"/>
      <c r="E47" s="1199"/>
      <c r="F47" s="11">
        <v>26.41</v>
      </c>
      <c r="G47" s="12">
        <v>29.85</v>
      </c>
      <c r="H47" s="12">
        <v>32.24</v>
      </c>
      <c r="I47" s="12">
        <v>32.159999999999997</v>
      </c>
      <c r="J47" s="13">
        <v>31.22</v>
      </c>
    </row>
    <row r="48" spans="2:10" ht="57.75" customHeight="1">
      <c r="B48" s="14"/>
      <c r="C48" s="1200" t="s">
        <v>4</v>
      </c>
      <c r="D48" s="1200"/>
      <c r="E48" s="1201"/>
      <c r="F48" s="15">
        <v>4.93</v>
      </c>
      <c r="G48" s="16">
        <v>5.2</v>
      </c>
      <c r="H48" s="16">
        <v>3.92</v>
      </c>
      <c r="I48" s="16">
        <v>1.86</v>
      </c>
      <c r="J48" s="17">
        <v>2.5499999999999998</v>
      </c>
    </row>
    <row r="49" spans="2:10" ht="57.75" customHeight="1" thickBot="1">
      <c r="B49" s="18"/>
      <c r="C49" s="1202" t="s">
        <v>5</v>
      </c>
      <c r="D49" s="1202"/>
      <c r="E49" s="1203"/>
      <c r="F49" s="19">
        <v>5.27</v>
      </c>
      <c r="G49" s="20">
        <v>2.2999999999999998</v>
      </c>
      <c r="H49" s="20">
        <v>1.54</v>
      </c>
      <c r="I49" s="20" t="s">
        <v>587</v>
      </c>
      <c r="J49" s="21" t="s">
        <v>588</v>
      </c>
    </row>
    <row r="50" spans="2:10" ht="13.5" customHeight="1"/>
  </sheetData>
  <sheetProtection algorithmName="SHA-512" hashValue="tLHeruorJPt96jaY3ouseoV3FZh72NONxyvnMCmQiTC3QYQIbyj/0kP970TOE6aVOAlNw+zr076H2Tpi1a6HDA==" saltValue="0gff5h//bqTAssvyRrg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j051051</cp:lastModifiedBy>
  <cp:lastPrinted>2021-03-08T05:32:12Z</cp:lastPrinted>
  <dcterms:created xsi:type="dcterms:W3CDTF">2021-02-05T00:48:54Z</dcterms:created>
  <dcterms:modified xsi:type="dcterms:W3CDTF">2021-09-21T04:39:47Z</dcterms:modified>
</cp:coreProperties>
</file>